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y\Dropbox\Documents\MLS Stats\"/>
    </mc:Choice>
  </mc:AlternateContent>
  <xr:revisionPtr revIDLastSave="0" documentId="8_{9D1468A0-7567-4E5F-8A5C-0E6DF6DB0151}" xr6:coauthVersionLast="40" xr6:coauthVersionMax="40" xr10:uidLastSave="{00000000-0000-0000-0000-000000000000}"/>
  <bookViews>
    <workbookView xWindow="0" yWindow="0" windowWidth="20160" windowHeight="8136"/>
  </bookViews>
  <sheets>
    <sheet name="MLSSTATS" sheetId="1" r:id="rId1"/>
  </sheets>
  <calcPr calcId="191029"/>
</workbook>
</file>

<file path=xl/calcChain.xml><?xml version="1.0" encoding="utf-8"?>
<calcChain xmlns="http://schemas.openxmlformats.org/spreadsheetml/2006/main">
  <c r="AI8" i="1" l="1"/>
  <c r="AI7" i="1"/>
  <c r="AG8" i="1"/>
  <c r="AG7" i="1"/>
  <c r="Y9" i="1"/>
  <c r="Y8" i="1"/>
  <c r="Y7" i="1"/>
  <c r="Q8" i="1"/>
  <c r="Q9" i="1"/>
  <c r="Q7" i="1"/>
  <c r="I8" i="1"/>
  <c r="I7" i="1"/>
  <c r="AG15" i="1"/>
  <c r="AG14" i="1"/>
  <c r="AC16" i="1"/>
  <c r="AA16" i="1"/>
  <c r="Y15" i="1"/>
  <c r="Y16" i="1"/>
  <c r="Y14" i="1"/>
  <c r="W16" i="1"/>
  <c r="U16" i="1"/>
  <c r="S16" i="1"/>
  <c r="Q15" i="1"/>
  <c r="Q14" i="1"/>
  <c r="Q16" i="1"/>
  <c r="O16" i="1"/>
  <c r="M16" i="1"/>
  <c r="K16" i="1"/>
  <c r="I15" i="1"/>
  <c r="AI15" i="1"/>
  <c r="I14" i="1"/>
  <c r="G16" i="1"/>
  <c r="E16" i="1"/>
  <c r="C16" i="1"/>
  <c r="AG22" i="1"/>
  <c r="AG23" i="1"/>
  <c r="AG21" i="1"/>
  <c r="AA23" i="1"/>
  <c r="Y22" i="1"/>
  <c r="Y23" i="1"/>
  <c r="Y21" i="1"/>
  <c r="W23" i="1"/>
  <c r="U23" i="1"/>
  <c r="S23" i="1"/>
  <c r="Q22" i="1"/>
  <c r="Q21" i="1"/>
  <c r="AI21" i="1"/>
  <c r="O23" i="1"/>
  <c r="M23" i="1"/>
  <c r="K23" i="1"/>
  <c r="I22" i="1"/>
  <c r="AI22" i="1"/>
  <c r="AI23" i="1"/>
  <c r="I21" i="1"/>
  <c r="I23" i="1"/>
  <c r="G23" i="1"/>
  <c r="C23" i="1"/>
  <c r="AG29" i="1"/>
  <c r="AG28" i="1"/>
  <c r="AG30" i="1"/>
  <c r="Y29" i="1"/>
  <c r="AI29" i="1"/>
  <c r="Y28" i="1"/>
  <c r="AI28" i="1"/>
  <c r="AI30" i="1"/>
  <c r="Q29" i="1"/>
  <c r="Q28" i="1"/>
  <c r="Q30" i="1"/>
  <c r="G30" i="1"/>
  <c r="I29" i="1"/>
  <c r="I28" i="1"/>
  <c r="M128" i="1"/>
  <c r="W121" i="1"/>
  <c r="K121" i="1"/>
  <c r="W114" i="1"/>
  <c r="I113" i="1"/>
  <c r="I114" i="1"/>
  <c r="I112" i="1"/>
  <c r="AE135" i="1"/>
  <c r="AC135" i="1"/>
  <c r="AA135" i="1"/>
  <c r="W135" i="1"/>
  <c r="U135" i="1"/>
  <c r="S135" i="1"/>
  <c r="O135" i="1"/>
  <c r="M135" i="1"/>
  <c r="K135" i="1"/>
  <c r="G135" i="1"/>
  <c r="E135" i="1"/>
  <c r="C135" i="1"/>
  <c r="AE128" i="1"/>
  <c r="AC128" i="1"/>
  <c r="AA128" i="1"/>
  <c r="W128" i="1"/>
  <c r="U128" i="1"/>
  <c r="S128" i="1"/>
  <c r="O128" i="1"/>
  <c r="K128" i="1"/>
  <c r="G128" i="1"/>
  <c r="E128" i="1"/>
  <c r="C128" i="1"/>
  <c r="AE121" i="1"/>
  <c r="AC121" i="1"/>
  <c r="AA121" i="1"/>
  <c r="U121" i="1"/>
  <c r="S121" i="1"/>
  <c r="O121" i="1"/>
  <c r="M121" i="1"/>
  <c r="G121" i="1"/>
  <c r="E121" i="1"/>
  <c r="C121" i="1"/>
  <c r="AE114" i="1"/>
  <c r="AC114" i="1"/>
  <c r="AA114" i="1"/>
  <c r="U114" i="1"/>
  <c r="S114" i="1"/>
  <c r="O114" i="1"/>
  <c r="M114" i="1"/>
  <c r="K114" i="1"/>
  <c r="G114" i="1"/>
  <c r="E114" i="1"/>
  <c r="C114" i="1"/>
  <c r="E30" i="1"/>
  <c r="C30" i="1"/>
  <c r="I39" i="1"/>
  <c r="AE37" i="1"/>
  <c r="AC37" i="1"/>
  <c r="AA37" i="1"/>
  <c r="W37" i="1"/>
  <c r="U37" i="1"/>
  <c r="S37" i="1"/>
  <c r="O37" i="1"/>
  <c r="M37" i="1"/>
  <c r="K37" i="1"/>
  <c r="G37" i="1"/>
  <c r="E37" i="1"/>
  <c r="C37" i="1"/>
  <c r="AG36" i="1"/>
  <c r="AG37" i="1"/>
  <c r="Y36" i="1"/>
  <c r="Y37" i="1"/>
  <c r="Q36" i="1"/>
  <c r="I36" i="1"/>
  <c r="I37" i="1"/>
  <c r="AG35" i="1"/>
  <c r="Y35" i="1"/>
  <c r="Q35" i="1"/>
  <c r="Q37" i="1"/>
  <c r="I35" i="1"/>
  <c r="AI35" i="1"/>
  <c r="AE44" i="1"/>
  <c r="AC44" i="1"/>
  <c r="AA44" i="1"/>
  <c r="W44" i="1"/>
  <c r="U44" i="1"/>
  <c r="S44" i="1"/>
  <c r="O44" i="1"/>
  <c r="M44" i="1"/>
  <c r="K44" i="1"/>
  <c r="G44" i="1"/>
  <c r="E44" i="1"/>
  <c r="C44" i="1"/>
  <c r="AG43" i="1"/>
  <c r="Y43" i="1"/>
  <c r="AI43" i="1"/>
  <c r="AI44" i="1"/>
  <c r="Q43" i="1"/>
  <c r="I43" i="1"/>
  <c r="I44" i="1"/>
  <c r="AG42" i="1"/>
  <c r="AG44" i="1"/>
  <c r="Y42" i="1"/>
  <c r="Q42" i="1"/>
  <c r="I42" i="1"/>
  <c r="AI42" i="1"/>
  <c r="AE51" i="1"/>
  <c r="AC51" i="1"/>
  <c r="AA51" i="1"/>
  <c r="W51" i="1"/>
  <c r="U51" i="1"/>
  <c r="S51" i="1"/>
  <c r="O51" i="1"/>
  <c r="M51" i="1"/>
  <c r="K51" i="1"/>
  <c r="G51" i="1"/>
  <c r="E51" i="1"/>
  <c r="C51" i="1"/>
  <c r="AG50" i="1"/>
  <c r="AG51" i="1"/>
  <c r="Y50" i="1"/>
  <c r="Y51" i="1"/>
  <c r="Q50" i="1"/>
  <c r="I50" i="1"/>
  <c r="I51" i="1"/>
  <c r="AI50" i="1"/>
  <c r="AG49" i="1"/>
  <c r="Y49" i="1"/>
  <c r="Q49" i="1"/>
  <c r="Q51" i="1"/>
  <c r="I49" i="1"/>
  <c r="AE58" i="1"/>
  <c r="AC58" i="1"/>
  <c r="AA58" i="1"/>
  <c r="W58" i="1"/>
  <c r="U58" i="1"/>
  <c r="S58" i="1"/>
  <c r="O58" i="1"/>
  <c r="M58" i="1"/>
  <c r="K58" i="1"/>
  <c r="G58" i="1"/>
  <c r="E58" i="1"/>
  <c r="C58" i="1"/>
  <c r="AG57" i="1"/>
  <c r="AG58" i="1"/>
  <c r="Y57" i="1"/>
  <c r="Y58" i="1"/>
  <c r="Q57" i="1"/>
  <c r="Q58" i="1"/>
  <c r="I57" i="1"/>
  <c r="I58" i="1"/>
  <c r="AG56" i="1"/>
  <c r="Y56" i="1"/>
  <c r="AI56" i="1"/>
  <c r="Q56" i="1"/>
  <c r="I56" i="1"/>
  <c r="M79" i="1"/>
  <c r="I67" i="1"/>
  <c r="Q74" i="1"/>
  <c r="I74" i="1"/>
  <c r="Q88" i="1"/>
  <c r="AC93" i="1"/>
  <c r="C93" i="1"/>
  <c r="E93" i="1"/>
  <c r="AE100" i="1"/>
  <c r="AC100" i="1"/>
  <c r="Q102" i="1"/>
  <c r="AA107" i="1"/>
  <c r="K107" i="1"/>
  <c r="AE65" i="1"/>
  <c r="AC65" i="1"/>
  <c r="AA65" i="1"/>
  <c r="W65" i="1"/>
  <c r="U65" i="1"/>
  <c r="S65" i="1"/>
  <c r="O65" i="1"/>
  <c r="M65" i="1"/>
  <c r="K65" i="1"/>
  <c r="G65" i="1"/>
  <c r="E65" i="1"/>
  <c r="C65" i="1"/>
  <c r="AG64" i="1"/>
  <c r="AG65" i="1"/>
  <c r="Y64" i="1"/>
  <c r="Q64" i="1"/>
  <c r="Q65" i="1"/>
  <c r="AI64" i="1"/>
  <c r="I64" i="1"/>
  <c r="AG63" i="1"/>
  <c r="Y63" i="1"/>
  <c r="AI63" i="1"/>
  <c r="AI65" i="1"/>
  <c r="Q63" i="1"/>
  <c r="I63" i="1"/>
  <c r="I65" i="1"/>
  <c r="I71" i="1"/>
  <c r="I72" i="1"/>
  <c r="I70" i="1"/>
  <c r="AE72" i="1"/>
  <c r="AC72" i="1"/>
  <c r="AA72" i="1"/>
  <c r="W72" i="1"/>
  <c r="U72" i="1"/>
  <c r="S72" i="1"/>
  <c r="O72" i="1"/>
  <c r="M72" i="1"/>
  <c r="K72" i="1"/>
  <c r="G72" i="1"/>
  <c r="E72" i="1"/>
  <c r="C72" i="1"/>
  <c r="AG71" i="1"/>
  <c r="AG72" i="1"/>
  <c r="Y71" i="1"/>
  <c r="Q71" i="1"/>
  <c r="AI71" i="1"/>
  <c r="AI72" i="1"/>
  <c r="AG70" i="1"/>
  <c r="Y70" i="1"/>
  <c r="Y72" i="1"/>
  <c r="Q70" i="1"/>
  <c r="I77" i="1"/>
  <c r="Q77" i="1"/>
  <c r="AI77" i="1"/>
  <c r="Y77" i="1"/>
  <c r="Y79" i="1"/>
  <c r="AG77" i="1"/>
  <c r="I78" i="1"/>
  <c r="I79" i="1"/>
  <c r="Q78" i="1"/>
  <c r="Q79" i="1"/>
  <c r="Y78" i="1"/>
  <c r="AG78" i="1"/>
  <c r="AG79" i="1"/>
  <c r="C79" i="1"/>
  <c r="E79" i="1"/>
  <c r="G79" i="1"/>
  <c r="K79" i="1"/>
  <c r="O79" i="1"/>
  <c r="S79" i="1"/>
  <c r="U79" i="1"/>
  <c r="W79" i="1"/>
  <c r="AA79" i="1"/>
  <c r="AC79" i="1"/>
  <c r="AE79" i="1"/>
  <c r="I84" i="1"/>
  <c r="AI84" i="1"/>
  <c r="Q84" i="1"/>
  <c r="Y84" i="1"/>
  <c r="Y86" i="1"/>
  <c r="AG84" i="1"/>
  <c r="I85" i="1"/>
  <c r="Q85" i="1"/>
  <c r="Q86" i="1"/>
  <c r="Y85" i="1"/>
  <c r="AG85" i="1"/>
  <c r="AG86" i="1"/>
  <c r="C86" i="1"/>
  <c r="E86" i="1"/>
  <c r="G86" i="1"/>
  <c r="K86" i="1"/>
  <c r="M86" i="1"/>
  <c r="O86" i="1"/>
  <c r="S86" i="1"/>
  <c r="U86" i="1"/>
  <c r="W86" i="1"/>
  <c r="AA86" i="1"/>
  <c r="AC86" i="1"/>
  <c r="AE86" i="1"/>
  <c r="I91" i="1"/>
  <c r="Q91" i="1"/>
  <c r="Y91" i="1"/>
  <c r="AI91" i="1"/>
  <c r="AG91" i="1"/>
  <c r="I92" i="1"/>
  <c r="I93" i="1"/>
  <c r="Q92" i="1"/>
  <c r="Q93" i="1"/>
  <c r="Y92" i="1"/>
  <c r="AG92" i="1"/>
  <c r="AG93" i="1"/>
  <c r="K93" i="1"/>
  <c r="M93" i="1"/>
  <c r="O93" i="1"/>
  <c r="S93" i="1"/>
  <c r="U93" i="1"/>
  <c r="W93" i="1"/>
  <c r="AA93" i="1"/>
  <c r="AE93" i="1"/>
  <c r="I98" i="1"/>
  <c r="Q98" i="1"/>
  <c r="AI98" i="1"/>
  <c r="Y98" i="1"/>
  <c r="Y100" i="1"/>
  <c r="AG98" i="1"/>
  <c r="I99" i="1"/>
  <c r="I100" i="1"/>
  <c r="Q99" i="1"/>
  <c r="AI99" i="1"/>
  <c r="AI100" i="1"/>
  <c r="Q100" i="1"/>
  <c r="Y99" i="1"/>
  <c r="AG99" i="1"/>
  <c r="AG100" i="1"/>
  <c r="C100" i="1"/>
  <c r="E100" i="1"/>
  <c r="G100" i="1"/>
  <c r="K100" i="1"/>
  <c r="M100" i="1"/>
  <c r="O100" i="1"/>
  <c r="S100" i="1"/>
  <c r="U100" i="1"/>
  <c r="W100" i="1"/>
  <c r="AA100" i="1"/>
  <c r="I105" i="1"/>
  <c r="I107" i="1"/>
  <c r="Q105" i="1"/>
  <c r="Y105" i="1"/>
  <c r="AG105" i="1"/>
  <c r="AG107" i="1"/>
  <c r="I106" i="1"/>
  <c r="Q106" i="1"/>
  <c r="Q107" i="1"/>
  <c r="Y106" i="1"/>
  <c r="AI106" i="1"/>
  <c r="AG106" i="1"/>
  <c r="C107" i="1"/>
  <c r="E107" i="1"/>
  <c r="G107" i="1"/>
  <c r="M107" i="1"/>
  <c r="O107" i="1"/>
  <c r="S107" i="1"/>
  <c r="U107" i="1"/>
  <c r="W107" i="1"/>
  <c r="AC107" i="1"/>
  <c r="AE107" i="1"/>
  <c r="Q112" i="1"/>
  <c r="Y112" i="1"/>
  <c r="AG112" i="1"/>
  <c r="AI112" i="1"/>
  <c r="Q113" i="1"/>
  <c r="Q114" i="1"/>
  <c r="Y113" i="1"/>
  <c r="Y114" i="1"/>
  <c r="AG113" i="1"/>
  <c r="AG114" i="1"/>
  <c r="I119" i="1"/>
  <c r="AI119" i="1"/>
  <c r="Q119" i="1"/>
  <c r="Q121" i="1"/>
  <c r="Y119" i="1"/>
  <c r="AG119" i="1"/>
  <c r="I120" i="1"/>
  <c r="AI120" i="1"/>
  <c r="AI121" i="1"/>
  <c r="I121" i="1"/>
  <c r="Q120" i="1"/>
  <c r="Y120" i="1"/>
  <c r="Y121" i="1"/>
  <c r="AG120" i="1"/>
  <c r="AG121" i="1"/>
  <c r="I126" i="1"/>
  <c r="Q126" i="1"/>
  <c r="AI126" i="1"/>
  <c r="Y126" i="1"/>
  <c r="AG126" i="1"/>
  <c r="AG128" i="1"/>
  <c r="I127" i="1"/>
  <c r="I128" i="1"/>
  <c r="Q127" i="1"/>
  <c r="Q128" i="1"/>
  <c r="Y127" i="1"/>
  <c r="Y128" i="1"/>
  <c r="AG127" i="1"/>
  <c r="I133" i="1"/>
  <c r="AI133" i="1"/>
  <c r="Q133" i="1"/>
  <c r="Y133" i="1"/>
  <c r="AG133" i="1"/>
  <c r="AG135" i="1"/>
  <c r="I134" i="1"/>
  <c r="Q134" i="1"/>
  <c r="Q135" i="1"/>
  <c r="Y134" i="1"/>
  <c r="Y135" i="1"/>
  <c r="AG134" i="1"/>
  <c r="Y44" i="1"/>
  <c r="Q44" i="1"/>
  <c r="AI78" i="1"/>
  <c r="I30" i="1"/>
  <c r="AI70" i="1"/>
  <c r="AI134" i="1"/>
  <c r="AI135" i="1"/>
  <c r="Q23" i="1"/>
  <c r="AI113" i="1"/>
  <c r="AI85" i="1"/>
  <c r="Q72" i="1"/>
  <c r="AI86" i="1"/>
  <c r="AI114" i="1"/>
  <c r="AI79" i="1"/>
  <c r="AI107" i="1"/>
  <c r="AI105" i="1"/>
  <c r="AI36" i="1"/>
  <c r="AI37" i="1"/>
  <c r="Y30" i="1"/>
  <c r="Y107" i="1"/>
  <c r="Y93" i="1"/>
  <c r="AI14" i="1"/>
  <c r="AI57" i="1"/>
  <c r="AI58" i="1"/>
  <c r="I135" i="1"/>
  <c r="Y65" i="1"/>
  <c r="AI49" i="1"/>
  <c r="AI51" i="1"/>
  <c r="I16" i="1"/>
  <c r="AI127" i="1"/>
  <c r="AI128" i="1"/>
  <c r="AI92" i="1"/>
  <c r="AI93" i="1"/>
  <c r="I86" i="1"/>
</calcChain>
</file>

<file path=xl/sharedStrings.xml><?xml version="1.0" encoding="utf-8"?>
<sst xmlns="http://schemas.openxmlformats.org/spreadsheetml/2006/main" count="424" uniqueCount="334">
  <si>
    <t>1/08</t>
  </si>
  <si>
    <t>2/08</t>
  </si>
  <si>
    <t>3/08</t>
  </si>
  <si>
    <t>1QTR/08</t>
  </si>
  <si>
    <t>4/08</t>
  </si>
  <si>
    <t>5/08</t>
  </si>
  <si>
    <t>6/08</t>
  </si>
  <si>
    <t>2QTR/08</t>
  </si>
  <si>
    <t>7/08</t>
  </si>
  <si>
    <t>8/08</t>
  </si>
  <si>
    <t>9/08</t>
  </si>
  <si>
    <t>3QTR/08</t>
  </si>
  <si>
    <t>10/08</t>
  </si>
  <si>
    <t>11/08</t>
  </si>
  <si>
    <t>12/08</t>
  </si>
  <si>
    <t>4QTR/08</t>
  </si>
  <si>
    <t>YTD/08</t>
  </si>
  <si>
    <t># of Sold</t>
  </si>
  <si>
    <t>$ Total Sold</t>
  </si>
  <si>
    <t>$ Avg Sold</t>
  </si>
  <si>
    <t>1/07</t>
  </si>
  <si>
    <t>2/07</t>
  </si>
  <si>
    <t>3/07</t>
  </si>
  <si>
    <t>1QTR/07</t>
  </si>
  <si>
    <t>4/07</t>
  </si>
  <si>
    <t>5/07</t>
  </si>
  <si>
    <t>6/07</t>
  </si>
  <si>
    <t>2QTR/07</t>
  </si>
  <si>
    <t>7/07</t>
  </si>
  <si>
    <t>8/07</t>
  </si>
  <si>
    <t>9/07</t>
  </si>
  <si>
    <t>3QTR/07</t>
  </si>
  <si>
    <t>10/07</t>
  </si>
  <si>
    <t>11/07</t>
  </si>
  <si>
    <t>12/07</t>
  </si>
  <si>
    <t>4QTR/07</t>
  </si>
  <si>
    <t>YTD/07</t>
  </si>
  <si>
    <t>1/06</t>
  </si>
  <si>
    <t>2/06</t>
  </si>
  <si>
    <t>3/06</t>
  </si>
  <si>
    <t>1QTR/06</t>
  </si>
  <si>
    <t>4/06</t>
  </si>
  <si>
    <t>5/06</t>
  </si>
  <si>
    <t>6/06</t>
  </si>
  <si>
    <t>2QTR/06</t>
  </si>
  <si>
    <t>7/06</t>
  </si>
  <si>
    <t>8/06</t>
  </si>
  <si>
    <t>9/06</t>
  </si>
  <si>
    <t>3QTR/06</t>
  </si>
  <si>
    <t>10/06</t>
  </si>
  <si>
    <t>11/06</t>
  </si>
  <si>
    <t>12/06</t>
  </si>
  <si>
    <t>4QTR/06</t>
  </si>
  <si>
    <t>YTD/06</t>
  </si>
  <si>
    <t>1/05</t>
  </si>
  <si>
    <t>2/05</t>
  </si>
  <si>
    <t>3/05</t>
  </si>
  <si>
    <t>1QTR/05</t>
  </si>
  <si>
    <t>4/05</t>
  </si>
  <si>
    <t>5/05</t>
  </si>
  <si>
    <t>6/05</t>
  </si>
  <si>
    <t>2QTR/05</t>
  </si>
  <si>
    <t>7/05</t>
  </si>
  <si>
    <t>8/05</t>
  </si>
  <si>
    <t>9/05</t>
  </si>
  <si>
    <t>3QTR/05</t>
  </si>
  <si>
    <t>10/05</t>
  </si>
  <si>
    <t>11/05</t>
  </si>
  <si>
    <t>12/05</t>
  </si>
  <si>
    <t>4QTR/05</t>
  </si>
  <si>
    <t>YTD/05</t>
  </si>
  <si>
    <t>1/04</t>
  </si>
  <si>
    <t>2/04</t>
  </si>
  <si>
    <t>3/04</t>
  </si>
  <si>
    <t>1QTR/04</t>
  </si>
  <si>
    <t>4/04</t>
  </si>
  <si>
    <t>5/04</t>
  </si>
  <si>
    <t>6/04</t>
  </si>
  <si>
    <t>2QTR/04</t>
  </si>
  <si>
    <t>7/04</t>
  </si>
  <si>
    <t>8/04</t>
  </si>
  <si>
    <t>9/04</t>
  </si>
  <si>
    <t>3QTR/04</t>
  </si>
  <si>
    <t>10/04</t>
  </si>
  <si>
    <t>11/04</t>
  </si>
  <si>
    <t>12/04</t>
  </si>
  <si>
    <t>4QTR/04</t>
  </si>
  <si>
    <t>YTD/04</t>
  </si>
  <si>
    <t>1/03</t>
  </si>
  <si>
    <t>2/03</t>
  </si>
  <si>
    <t>3/03</t>
  </si>
  <si>
    <t>1QTR/03</t>
  </si>
  <si>
    <t>4/03</t>
  </si>
  <si>
    <t>5/03</t>
  </si>
  <si>
    <t>6/03</t>
  </si>
  <si>
    <t>2QTR/03</t>
  </si>
  <si>
    <t>7/03</t>
  </si>
  <si>
    <t>8/03</t>
  </si>
  <si>
    <t>9/03</t>
  </si>
  <si>
    <t>3QTR/03</t>
  </si>
  <si>
    <t>10/03</t>
  </si>
  <si>
    <t>11/03</t>
  </si>
  <si>
    <t>12/03</t>
  </si>
  <si>
    <t>4QTR/03</t>
  </si>
  <si>
    <t>YTD/03</t>
  </si>
  <si>
    <t>1/02</t>
  </si>
  <si>
    <t>2/02</t>
  </si>
  <si>
    <t>3/02</t>
  </si>
  <si>
    <t>1QTR/02</t>
  </si>
  <si>
    <t>4/02</t>
  </si>
  <si>
    <t>5/02</t>
  </si>
  <si>
    <t>6/02</t>
  </si>
  <si>
    <t>2QTR/02</t>
  </si>
  <si>
    <t>7/02</t>
  </si>
  <si>
    <t>8/02</t>
  </si>
  <si>
    <t>9/02</t>
  </si>
  <si>
    <t>3QTR/02</t>
  </si>
  <si>
    <t>10/02</t>
  </si>
  <si>
    <t>11/02</t>
  </si>
  <si>
    <t>12/02</t>
  </si>
  <si>
    <t>4QTR/02</t>
  </si>
  <si>
    <t>YTD/02</t>
  </si>
  <si>
    <t>1/01</t>
  </si>
  <si>
    <t>2/01</t>
  </si>
  <si>
    <t>3/01</t>
  </si>
  <si>
    <t>1QTR/01</t>
  </si>
  <si>
    <t>4/01</t>
  </si>
  <si>
    <t>5/01</t>
  </si>
  <si>
    <t>6/01</t>
  </si>
  <si>
    <t>2QTR/01</t>
  </si>
  <si>
    <t>7/01</t>
  </si>
  <si>
    <t>8/01</t>
  </si>
  <si>
    <t>9/01</t>
  </si>
  <si>
    <t>3QTR/01</t>
  </si>
  <si>
    <t>10/01</t>
  </si>
  <si>
    <t>11/01</t>
  </si>
  <si>
    <t>12/01</t>
  </si>
  <si>
    <t>4QTR/01</t>
  </si>
  <si>
    <t>YTD/01</t>
  </si>
  <si>
    <t>1/00</t>
  </si>
  <si>
    <t>2/00</t>
  </si>
  <si>
    <t>3/00</t>
  </si>
  <si>
    <t>1QTR/00</t>
  </si>
  <si>
    <t>4/00</t>
  </si>
  <si>
    <t>5/00</t>
  </si>
  <si>
    <t>6/00</t>
  </si>
  <si>
    <t>2QTR/00</t>
  </si>
  <si>
    <t>7/00</t>
  </si>
  <si>
    <t>8/00</t>
  </si>
  <si>
    <t>9/00</t>
  </si>
  <si>
    <t>3QTR/00</t>
  </si>
  <si>
    <t>10/00</t>
  </si>
  <si>
    <t>11/00</t>
  </si>
  <si>
    <t>12/00</t>
  </si>
  <si>
    <t>4QTR/00</t>
  </si>
  <si>
    <t>YTD/00</t>
  </si>
  <si>
    <t>1/09</t>
  </si>
  <si>
    <t>2/09</t>
  </si>
  <si>
    <t>3/09</t>
  </si>
  <si>
    <t>1QTR/09</t>
  </si>
  <si>
    <t>4/09</t>
  </si>
  <si>
    <t>5/09</t>
  </si>
  <si>
    <t>6/09</t>
  </si>
  <si>
    <t>2QTR/09</t>
  </si>
  <si>
    <t>7/09</t>
  </si>
  <si>
    <t>8/09</t>
  </si>
  <si>
    <t>9/09</t>
  </si>
  <si>
    <t>3QTR/09</t>
  </si>
  <si>
    <t>10/09</t>
  </si>
  <si>
    <t>11/09</t>
  </si>
  <si>
    <t>12/09</t>
  </si>
  <si>
    <t>4QTR/09</t>
  </si>
  <si>
    <t>YTD/09</t>
  </si>
  <si>
    <t>1/10</t>
  </si>
  <si>
    <t>2/10</t>
  </si>
  <si>
    <t>3/10</t>
  </si>
  <si>
    <t>1QTR/10</t>
  </si>
  <si>
    <t>4/10</t>
  </si>
  <si>
    <t>5/10</t>
  </si>
  <si>
    <t>6/10</t>
  </si>
  <si>
    <t>2QTR/10</t>
  </si>
  <si>
    <t>7/10</t>
  </si>
  <si>
    <t>8/10</t>
  </si>
  <si>
    <t>9/10</t>
  </si>
  <si>
    <t>3QTR/10</t>
  </si>
  <si>
    <t>10/10</t>
  </si>
  <si>
    <t>11/10</t>
  </si>
  <si>
    <t>12/10</t>
  </si>
  <si>
    <t>4QTR/10</t>
  </si>
  <si>
    <t>YTD/10</t>
  </si>
  <si>
    <t>$ Median Sold</t>
  </si>
  <si>
    <t>1/11</t>
  </si>
  <si>
    <t>2/11</t>
  </si>
  <si>
    <t>3/11</t>
  </si>
  <si>
    <t>1QTR/11</t>
  </si>
  <si>
    <t>4/11</t>
  </si>
  <si>
    <t>5/11</t>
  </si>
  <si>
    <t>6/11</t>
  </si>
  <si>
    <t>2QTR/11</t>
  </si>
  <si>
    <t>7/11</t>
  </si>
  <si>
    <t>8/11</t>
  </si>
  <si>
    <t>9/11</t>
  </si>
  <si>
    <t>3QTR/11</t>
  </si>
  <si>
    <t>10/11</t>
  </si>
  <si>
    <t>11/11</t>
  </si>
  <si>
    <t>12/11</t>
  </si>
  <si>
    <t>4QTR/11</t>
  </si>
  <si>
    <t>YTD/11</t>
  </si>
  <si>
    <t>1/12</t>
  </si>
  <si>
    <t>2/12</t>
  </si>
  <si>
    <t>3/12</t>
  </si>
  <si>
    <t>1QTR/12</t>
  </si>
  <si>
    <t>4/12</t>
  </si>
  <si>
    <t>5/12</t>
  </si>
  <si>
    <t>6/12</t>
  </si>
  <si>
    <t>2QTR/12</t>
  </si>
  <si>
    <t>7/12</t>
  </si>
  <si>
    <t>8/12</t>
  </si>
  <si>
    <t>9/12</t>
  </si>
  <si>
    <t>3QTR/12</t>
  </si>
  <si>
    <t>10/12</t>
  </si>
  <si>
    <t>11/12</t>
  </si>
  <si>
    <t>12/12</t>
  </si>
  <si>
    <t>4QTR/12</t>
  </si>
  <si>
    <t>YTD/12</t>
  </si>
  <si>
    <t>1/13</t>
  </si>
  <si>
    <t>2/13</t>
  </si>
  <si>
    <t>3/13</t>
  </si>
  <si>
    <t>1QTR/13</t>
  </si>
  <si>
    <t>4/13</t>
  </si>
  <si>
    <t>5/13</t>
  </si>
  <si>
    <t>6/13</t>
  </si>
  <si>
    <t>2QTR/13</t>
  </si>
  <si>
    <t>7/13</t>
  </si>
  <si>
    <t>8/13</t>
  </si>
  <si>
    <t>9/13</t>
  </si>
  <si>
    <t>3QTR/13</t>
  </si>
  <si>
    <t>10/13</t>
  </si>
  <si>
    <t>11/13</t>
  </si>
  <si>
    <t>12/13</t>
  </si>
  <si>
    <t>4QTR/13</t>
  </si>
  <si>
    <t>YTD/13</t>
  </si>
  <si>
    <t>1/14</t>
  </si>
  <si>
    <t>2/14</t>
  </si>
  <si>
    <t>3/14</t>
  </si>
  <si>
    <t>1QTR/14</t>
  </si>
  <si>
    <t>4/14</t>
  </si>
  <si>
    <t>5/14</t>
  </si>
  <si>
    <t>6/14</t>
  </si>
  <si>
    <t>2QTR/14</t>
  </si>
  <si>
    <t>7/14</t>
  </si>
  <si>
    <t>8/14</t>
  </si>
  <si>
    <t>9/14</t>
  </si>
  <si>
    <t>3QTR/14</t>
  </si>
  <si>
    <t>10/14</t>
  </si>
  <si>
    <t>11/14</t>
  </si>
  <si>
    <t>12/14</t>
  </si>
  <si>
    <t>4QTR/14</t>
  </si>
  <si>
    <t>YTD/14</t>
  </si>
  <si>
    <t>1/15</t>
  </si>
  <si>
    <t>2/15</t>
  </si>
  <si>
    <t>3/15</t>
  </si>
  <si>
    <t>1QTR/15</t>
  </si>
  <si>
    <t>4/15</t>
  </si>
  <si>
    <t>5/15</t>
  </si>
  <si>
    <t>6/15</t>
  </si>
  <si>
    <t>2QTR/15</t>
  </si>
  <si>
    <t>7/15</t>
  </si>
  <si>
    <t>8/15</t>
  </si>
  <si>
    <t>9/15</t>
  </si>
  <si>
    <t>3QTR/15</t>
  </si>
  <si>
    <t>10/15</t>
  </si>
  <si>
    <t>11/15</t>
  </si>
  <si>
    <t>12/15</t>
  </si>
  <si>
    <t>4QTR/15</t>
  </si>
  <si>
    <t>YTD/15</t>
  </si>
  <si>
    <t>Quincy Association of REALTORS®</t>
  </si>
  <si>
    <t>Multiple Listing Service</t>
  </si>
  <si>
    <t>Residential Sales</t>
  </si>
  <si>
    <t xml:space="preserve">Note: Effective July 22, 2014, the territorial jurisdiction of the Association as a member of the National Association of REALTORS® is: Adams County, Illinois.  Only MLS listings from these counties </t>
  </si>
  <si>
    <t>(in Illinois: Pike, Brown, Schuyler, &amp; Hancock.  In Missouri: Clark, Lewis, Marion, Ralls, Pike, Knox, Shelby &amp; Monroe) outside the Association's jurisdiction will be accepted if submitted voluntarily by an MLS Participant.</t>
  </si>
  <si>
    <t>Source: Based on residential sales information from the Quincy Association of REALTORS® Multiple Listing Service (MLS) from 2000 through the current month shown in 2015.</t>
  </si>
  <si>
    <t>Avg Days on Market</t>
  </si>
  <si>
    <t>1/16</t>
  </si>
  <si>
    <t>2/16</t>
  </si>
  <si>
    <t>3/16</t>
  </si>
  <si>
    <t>1QTR/16</t>
  </si>
  <si>
    <t>4/16</t>
  </si>
  <si>
    <t>5/16</t>
  </si>
  <si>
    <t>6/16</t>
  </si>
  <si>
    <t>2QTR/16</t>
  </si>
  <si>
    <t>7/16</t>
  </si>
  <si>
    <t>8/16</t>
  </si>
  <si>
    <t>9/16</t>
  </si>
  <si>
    <t>3QTR/16</t>
  </si>
  <si>
    <t>10/16</t>
  </si>
  <si>
    <t>11/16</t>
  </si>
  <si>
    <t>12/16</t>
  </si>
  <si>
    <t>4QTR/16</t>
  </si>
  <si>
    <t>YTD/16</t>
  </si>
  <si>
    <t>1/17</t>
  </si>
  <si>
    <t>2/17</t>
  </si>
  <si>
    <t>3/17</t>
  </si>
  <si>
    <t>1QTR/17</t>
  </si>
  <si>
    <t>4/17</t>
  </si>
  <si>
    <t>5/17</t>
  </si>
  <si>
    <t>6/17</t>
  </si>
  <si>
    <t>2QTR/17</t>
  </si>
  <si>
    <t>7/17</t>
  </si>
  <si>
    <t>8/17</t>
  </si>
  <si>
    <t>9/17</t>
  </si>
  <si>
    <t>3QTR/17</t>
  </si>
  <si>
    <t>10/17</t>
  </si>
  <si>
    <t>11/17</t>
  </si>
  <si>
    <t>12/17</t>
  </si>
  <si>
    <t>4QTR/17</t>
  </si>
  <si>
    <t>YTD/17</t>
  </si>
  <si>
    <t>1/18</t>
  </si>
  <si>
    <t>2/18</t>
  </si>
  <si>
    <t>3/18</t>
  </si>
  <si>
    <t>1QTR/18</t>
  </si>
  <si>
    <t>4/18</t>
  </si>
  <si>
    <t>5/18</t>
  </si>
  <si>
    <t>6/18</t>
  </si>
  <si>
    <t>2QTR/18</t>
  </si>
  <si>
    <t>7/18</t>
  </si>
  <si>
    <t>8/18</t>
  </si>
  <si>
    <t>9/18</t>
  </si>
  <si>
    <t>3QTR/18</t>
  </si>
  <si>
    <t>10/18</t>
  </si>
  <si>
    <t>11/18</t>
  </si>
  <si>
    <t>12/18</t>
  </si>
  <si>
    <t>4QTR/18</t>
  </si>
  <si>
    <t>YTD/18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</si>
</sst>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_);\(&quot;$&quot;#,##0\)"/>
    <numFmt numFmtId="164" formatCode="#,##0.0_);\(#,##0.0\)"/>
  </numFmts>
  <fonts count="7" x14ac:knownFonts="1">
    <font>
      <sz val="12"/>
      <name val="Arial"/>
    </font>
    <font>
      <sz val="12"/>
      <name val="Arial"/>
    </font>
    <font>
      <b/>
      <sz val="12"/>
      <name val="Arial"/>
      <family val="2"/>
    </font>
    <font>
      <b/>
      <u/>
      <sz val="12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16" fontId="3" fillId="0" borderId="0" xfId="0" quotePrefix="1" applyNumberFormat="1" applyFont="1" applyAlignment="1">
      <alignment horizontal="center"/>
    </xf>
    <xf numFmtId="0" fontId="4" fillId="0" borderId="0" xfId="0" applyFont="1"/>
    <xf numFmtId="0" fontId="3" fillId="0" borderId="0" xfId="0" quotePrefix="1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/>
    <xf numFmtId="5" fontId="1" fillId="0" borderId="0" xfId="0" applyNumberFormat="1" applyFont="1" applyProtection="1"/>
    <xf numFmtId="5" fontId="1" fillId="0" borderId="0" xfId="0" applyNumberFormat="1" applyFont="1" applyFill="1" applyProtection="1"/>
    <xf numFmtId="0" fontId="5" fillId="0" borderId="0" xfId="0" applyFont="1" applyFill="1" applyAlignment="1">
      <alignment horizontal="center"/>
    </xf>
    <xf numFmtId="1" fontId="1" fillId="0" borderId="0" xfId="0" applyNumberFormat="1" applyFont="1" applyProtection="1"/>
    <xf numFmtId="37" fontId="1" fillId="0" borderId="0" xfId="0" applyNumberFormat="1" applyFont="1" applyFill="1" applyProtection="1"/>
    <xf numFmtId="1" fontId="1" fillId="0" borderId="0" xfId="0" applyNumberFormat="1" applyFont="1" applyFill="1" applyProtection="1"/>
    <xf numFmtId="0" fontId="1" fillId="0" borderId="0" xfId="0" applyFont="1" applyFill="1" applyAlignment="1">
      <alignment horizontal="center"/>
    </xf>
    <xf numFmtId="0" fontId="2" fillId="0" borderId="0" xfId="0" applyFont="1" applyFill="1"/>
    <xf numFmtId="16" fontId="3" fillId="0" borderId="0" xfId="0" quotePrefix="1" applyNumberFormat="1" applyFont="1" applyFill="1" applyAlignment="1">
      <alignment horizontal="center"/>
    </xf>
    <xf numFmtId="0" fontId="4" fillId="0" borderId="0" xfId="0" applyFont="1" applyFill="1"/>
    <xf numFmtId="0" fontId="3" fillId="0" borderId="0" xfId="0" quotePrefix="1" applyFont="1" applyFill="1" applyAlignment="1">
      <alignment horizontal="center"/>
    </xf>
    <xf numFmtId="0" fontId="3" fillId="0" borderId="0" xfId="0" applyFont="1" applyFill="1" applyAlignment="1">
      <alignment horizontal="center"/>
    </xf>
    <xf numFmtId="164" fontId="1" fillId="0" borderId="0" xfId="0" applyNumberFormat="1" applyFont="1" applyFill="1" applyProtection="1"/>
    <xf numFmtId="164" fontId="1" fillId="0" borderId="0" xfId="0" applyNumberFormat="1" applyFont="1" applyProtection="1"/>
    <xf numFmtId="0" fontId="5" fillId="0" borderId="0" xfId="0" applyFont="1" applyFill="1"/>
    <xf numFmtId="0" fontId="5" fillId="0" borderId="0" xfId="0" applyFont="1"/>
    <xf numFmtId="0" fontId="6" fillId="0" borderId="0" xfId="0" applyFont="1" applyAlignment="1">
      <alignment horizontal="justify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P146"/>
  <sheetViews>
    <sheetView tabSelected="1" defaultGridColor="0" colorId="22" zoomScale="87" workbookViewId="0">
      <selection activeCell="AI12" sqref="AI12"/>
    </sheetView>
  </sheetViews>
  <sheetFormatPr defaultColWidth="9.81640625" defaultRowHeight="15" x14ac:dyDescent="0.25"/>
  <cols>
    <col min="1" max="1" width="15.6328125" style="1" customWidth="1"/>
    <col min="2" max="2" width="1.81640625" style="1" customWidth="1"/>
    <col min="3" max="3" width="10.54296875" style="1" customWidth="1"/>
    <col min="4" max="4" width="1.81640625" style="1" customWidth="1"/>
    <col min="5" max="5" width="11.453125" style="1" customWidth="1"/>
    <col min="6" max="6" width="1.81640625" style="1" customWidth="1"/>
    <col min="7" max="7" width="11.54296875" style="1" bestFit="1" customWidth="1"/>
    <col min="8" max="8" width="1.81640625" style="1" customWidth="1"/>
    <col min="9" max="9" width="12.1796875" style="1" customWidth="1"/>
    <col min="10" max="10" width="1.81640625" style="1" customWidth="1"/>
    <col min="11" max="11" width="11.54296875" style="1" bestFit="1" customWidth="1"/>
    <col min="12" max="12" width="1.81640625" style="1" customWidth="1"/>
    <col min="13" max="13" width="11.6328125" style="1" customWidth="1"/>
    <col min="14" max="14" width="1.81640625" style="1" customWidth="1"/>
    <col min="15" max="15" width="12.1796875" style="1" customWidth="1"/>
    <col min="16" max="16" width="1.81640625" style="1" customWidth="1"/>
    <col min="17" max="17" width="12.36328125" style="1" customWidth="1"/>
    <col min="18" max="18" width="1.81640625" style="1" customWidth="1"/>
    <col min="19" max="19" width="11.54296875" style="1" customWidth="1"/>
    <col min="20" max="20" width="1.81640625" style="1" customWidth="1"/>
    <col min="21" max="21" width="12.81640625" style="1" customWidth="1"/>
    <col min="22" max="22" width="1.81640625" style="1" customWidth="1"/>
    <col min="23" max="23" width="10.81640625" style="1" customWidth="1"/>
    <col min="24" max="24" width="1.81640625" style="1" customWidth="1"/>
    <col min="25" max="25" width="12" style="1" customWidth="1"/>
    <col min="26" max="26" width="1.81640625" style="1" customWidth="1"/>
    <col min="27" max="27" width="11.453125" style="1" customWidth="1"/>
    <col min="28" max="28" width="1.81640625" style="1" customWidth="1"/>
    <col min="29" max="29" width="11.81640625" style="1" customWidth="1"/>
    <col min="30" max="30" width="1.81640625" style="1" customWidth="1"/>
    <col min="31" max="31" width="11.90625" style="1" customWidth="1"/>
    <col min="32" max="32" width="1.81640625" style="1" customWidth="1"/>
    <col min="33" max="33" width="12.81640625" style="1" customWidth="1"/>
    <col min="34" max="34" width="1.81640625" style="1" customWidth="1"/>
    <col min="35" max="35" width="14.1796875" style="1" customWidth="1"/>
    <col min="36" max="16384" width="9.81640625" style="1"/>
  </cols>
  <sheetData>
    <row r="1" spans="1:35" ht="15.6" x14ac:dyDescent="0.3">
      <c r="I1" s="2" t="s">
        <v>276</v>
      </c>
    </row>
    <row r="2" spans="1:35" ht="15.6" x14ac:dyDescent="0.3">
      <c r="I2" s="2" t="s">
        <v>277</v>
      </c>
    </row>
    <row r="3" spans="1:35" ht="15.6" x14ac:dyDescent="0.3">
      <c r="I3" s="2" t="s">
        <v>278</v>
      </c>
    </row>
    <row r="5" spans="1:35" ht="15.6" x14ac:dyDescent="0.3">
      <c r="A5" s="2"/>
    </row>
    <row r="6" spans="1:35" ht="15.6" x14ac:dyDescent="0.3">
      <c r="A6" s="3">
        <v>2018</v>
      </c>
      <c r="C6" s="4" t="s">
        <v>317</v>
      </c>
      <c r="D6" s="5"/>
      <c r="E6" s="6" t="s">
        <v>318</v>
      </c>
      <c r="F6" s="5"/>
      <c r="G6" s="6" t="s">
        <v>319</v>
      </c>
      <c r="H6" s="5"/>
      <c r="I6" s="3" t="s">
        <v>320</v>
      </c>
      <c r="J6" s="5"/>
      <c r="K6" s="6" t="s">
        <v>321</v>
      </c>
      <c r="L6" s="5"/>
      <c r="M6" s="6" t="s">
        <v>322</v>
      </c>
      <c r="N6" s="5"/>
      <c r="O6" s="6" t="s">
        <v>323</v>
      </c>
      <c r="P6" s="5"/>
      <c r="Q6" s="3" t="s">
        <v>324</v>
      </c>
      <c r="R6" s="5"/>
      <c r="S6" s="6" t="s">
        <v>325</v>
      </c>
      <c r="T6" s="5"/>
      <c r="U6" s="6" t="s">
        <v>326</v>
      </c>
      <c r="V6" s="5"/>
      <c r="W6" s="6" t="s">
        <v>327</v>
      </c>
      <c r="X6" s="5"/>
      <c r="Y6" s="3" t="s">
        <v>328</v>
      </c>
      <c r="Z6" s="5"/>
      <c r="AA6" s="6" t="s">
        <v>329</v>
      </c>
      <c r="AB6" s="5"/>
      <c r="AC6" s="6" t="s">
        <v>330</v>
      </c>
      <c r="AD6" s="5"/>
      <c r="AE6" s="6" t="s">
        <v>331</v>
      </c>
      <c r="AF6" s="5"/>
      <c r="AG6" s="3" t="s">
        <v>332</v>
      </c>
      <c r="AH6" s="5"/>
      <c r="AI6" s="3" t="s">
        <v>333</v>
      </c>
    </row>
    <row r="7" spans="1:35" x14ac:dyDescent="0.25">
      <c r="A7" s="7" t="s">
        <v>17</v>
      </c>
      <c r="C7" s="1">
        <v>43</v>
      </c>
      <c r="E7" s="1">
        <v>40</v>
      </c>
      <c r="G7" s="1">
        <v>68</v>
      </c>
      <c r="I7" s="8">
        <f>SUM(C7:G7)</f>
        <v>151</v>
      </c>
      <c r="K7" s="1">
        <v>81</v>
      </c>
      <c r="M7" s="1">
        <v>101</v>
      </c>
      <c r="O7" s="1">
        <v>74</v>
      </c>
      <c r="Q7" s="8">
        <f>SUM(K7:O7)</f>
        <v>256</v>
      </c>
      <c r="S7" s="1">
        <v>100</v>
      </c>
      <c r="U7" s="1">
        <v>95</v>
      </c>
      <c r="W7" s="1">
        <v>67</v>
      </c>
      <c r="Y7" s="8">
        <f>SUM(S7:W7)</f>
        <v>262</v>
      </c>
      <c r="AA7" s="1">
        <v>70</v>
      </c>
      <c r="AC7" s="1">
        <v>67</v>
      </c>
      <c r="AE7" s="1">
        <v>61</v>
      </c>
      <c r="AG7" s="8">
        <f>SUM(AA7:AE7)</f>
        <v>198</v>
      </c>
      <c r="AI7" s="8">
        <f>I7+Q7+Y7+AG7</f>
        <v>867</v>
      </c>
    </row>
    <row r="8" spans="1:35" x14ac:dyDescent="0.25">
      <c r="A8" s="7" t="s">
        <v>18</v>
      </c>
      <c r="C8" s="9">
        <v>6279160</v>
      </c>
      <c r="D8" s="9"/>
      <c r="E8" s="9">
        <v>4519900</v>
      </c>
      <c r="F8" s="9"/>
      <c r="G8" s="9">
        <v>9363250</v>
      </c>
      <c r="H8" s="9"/>
      <c r="I8" s="10">
        <f>SUM(C8:G8)</f>
        <v>20162310</v>
      </c>
      <c r="J8" s="9"/>
      <c r="K8" s="9">
        <v>10766071</v>
      </c>
      <c r="L8" s="9"/>
      <c r="M8" s="9">
        <v>13486000</v>
      </c>
      <c r="N8" s="9"/>
      <c r="O8" s="9">
        <v>11117000</v>
      </c>
      <c r="P8" s="9"/>
      <c r="Q8" s="10">
        <f>SUM(K8:O8)</f>
        <v>35369071</v>
      </c>
      <c r="R8" s="9"/>
      <c r="S8" s="9">
        <v>14626100</v>
      </c>
      <c r="T8" s="9"/>
      <c r="U8" s="9">
        <v>13727050</v>
      </c>
      <c r="V8" s="9"/>
      <c r="W8" s="9">
        <v>9365493</v>
      </c>
      <c r="X8" s="9"/>
      <c r="Y8" s="10">
        <f>SUM(S8:W8)</f>
        <v>37718643</v>
      </c>
      <c r="Z8" s="9"/>
      <c r="AA8" s="9">
        <v>9745714</v>
      </c>
      <c r="AB8" s="9"/>
      <c r="AC8" s="9">
        <v>9315275</v>
      </c>
      <c r="AD8" s="9"/>
      <c r="AE8" s="9">
        <v>8385475</v>
      </c>
      <c r="AF8" s="9"/>
      <c r="AG8" s="10">
        <f>SUM(AA8:AE8)</f>
        <v>27446464</v>
      </c>
      <c r="AH8" s="9"/>
      <c r="AI8" s="10">
        <f>I8+Q8+Y8+AG8</f>
        <v>120696488</v>
      </c>
    </row>
    <row r="9" spans="1:35" x14ac:dyDescent="0.25">
      <c r="A9" s="7" t="s">
        <v>19</v>
      </c>
      <c r="C9" s="9">
        <v>146026</v>
      </c>
      <c r="D9" s="9"/>
      <c r="E9" s="9">
        <v>112997</v>
      </c>
      <c r="F9" s="9"/>
      <c r="G9" s="9">
        <v>137694</v>
      </c>
      <c r="H9" s="9"/>
      <c r="I9" s="10">
        <v>133525</v>
      </c>
      <c r="J9" s="9"/>
      <c r="K9" s="9">
        <v>132914</v>
      </c>
      <c r="L9" s="9"/>
      <c r="M9" s="9">
        <v>133524</v>
      </c>
      <c r="N9" s="9"/>
      <c r="O9" s="9">
        <v>150229</v>
      </c>
      <c r="P9" s="9"/>
      <c r="Q9" s="10">
        <f>Q8/Q7</f>
        <v>138160.43359375</v>
      </c>
      <c r="R9" s="9"/>
      <c r="S9" s="10">
        <v>146261</v>
      </c>
      <c r="T9" s="9"/>
      <c r="U9" s="10">
        <v>144495</v>
      </c>
      <c r="V9" s="9"/>
      <c r="W9" s="10">
        <v>139783</v>
      </c>
      <c r="X9" s="9"/>
      <c r="Y9" s="10">
        <f>Y8/Y7</f>
        <v>143964.28625954199</v>
      </c>
      <c r="Z9" s="9"/>
      <c r="AA9" s="10">
        <v>139224</v>
      </c>
      <c r="AB9" s="9"/>
      <c r="AC9" s="10">
        <v>139033</v>
      </c>
      <c r="AD9" s="9"/>
      <c r="AE9" s="10">
        <v>137466</v>
      </c>
      <c r="AF9" s="9"/>
      <c r="AG9" s="10">
        <v>138618</v>
      </c>
      <c r="AH9" s="9"/>
      <c r="AI9" s="10">
        <v>139211</v>
      </c>
    </row>
    <row r="10" spans="1:35" x14ac:dyDescent="0.25">
      <c r="A10" s="7" t="s">
        <v>190</v>
      </c>
      <c r="C10" s="9">
        <v>115000</v>
      </c>
      <c r="D10" s="9"/>
      <c r="E10" s="9">
        <v>95450</v>
      </c>
      <c r="F10" s="9"/>
      <c r="G10" s="9">
        <v>121900</v>
      </c>
      <c r="H10" s="9"/>
      <c r="I10" s="9">
        <v>112900</v>
      </c>
      <c r="J10" s="9"/>
      <c r="K10" s="9">
        <v>112000</v>
      </c>
      <c r="L10" s="9"/>
      <c r="M10" s="9">
        <v>113500</v>
      </c>
      <c r="N10" s="9"/>
      <c r="O10" s="9">
        <v>126250</v>
      </c>
      <c r="P10" s="9"/>
      <c r="Q10" s="9">
        <v>116700</v>
      </c>
      <c r="R10" s="9"/>
      <c r="S10" s="9">
        <v>126000</v>
      </c>
      <c r="T10" s="9"/>
      <c r="U10" s="9">
        <v>123000</v>
      </c>
      <c r="V10" s="9"/>
      <c r="W10" s="9">
        <v>107500</v>
      </c>
      <c r="X10" s="9"/>
      <c r="Y10" s="9">
        <v>123000</v>
      </c>
      <c r="Z10" s="9"/>
      <c r="AA10" s="9">
        <v>117750</v>
      </c>
      <c r="AB10" s="9"/>
      <c r="AC10" s="9">
        <v>110000</v>
      </c>
      <c r="AD10" s="9"/>
      <c r="AE10" s="9">
        <v>115500</v>
      </c>
      <c r="AF10" s="9"/>
      <c r="AG10" s="9">
        <v>115000</v>
      </c>
      <c r="AH10" s="9"/>
      <c r="AI10" s="9">
        <v>115500</v>
      </c>
    </row>
    <row r="11" spans="1:35" x14ac:dyDescent="0.25">
      <c r="A11" s="11" t="s">
        <v>282</v>
      </c>
      <c r="C11" s="12">
        <v>122</v>
      </c>
      <c r="D11" s="12"/>
      <c r="E11" s="12">
        <v>173</v>
      </c>
      <c r="F11" s="12"/>
      <c r="G11" s="12">
        <v>130</v>
      </c>
      <c r="H11" s="12"/>
      <c r="I11" s="13">
        <v>139</v>
      </c>
      <c r="J11" s="12"/>
      <c r="K11" s="12">
        <v>135</v>
      </c>
      <c r="L11" s="12"/>
      <c r="M11" s="12">
        <v>128</v>
      </c>
      <c r="N11" s="12"/>
      <c r="O11" s="12">
        <v>139</v>
      </c>
      <c r="P11" s="12"/>
      <c r="Q11" s="13">
        <v>134</v>
      </c>
      <c r="R11" s="12"/>
      <c r="S11" s="12">
        <v>109</v>
      </c>
      <c r="T11" s="12"/>
      <c r="U11" s="12">
        <v>106</v>
      </c>
      <c r="V11" s="12"/>
      <c r="W11" s="12">
        <v>107</v>
      </c>
      <c r="X11" s="12"/>
      <c r="Y11" s="14">
        <v>107</v>
      </c>
      <c r="Z11" s="12"/>
      <c r="AA11" s="12">
        <v>87</v>
      </c>
      <c r="AB11" s="12"/>
      <c r="AC11" s="12">
        <v>107</v>
      </c>
      <c r="AD11" s="12"/>
      <c r="AE11" s="12">
        <v>112</v>
      </c>
      <c r="AF11" s="12"/>
      <c r="AG11" s="14">
        <v>102</v>
      </c>
      <c r="AH11" s="12"/>
      <c r="AI11" s="14">
        <v>119</v>
      </c>
    </row>
    <row r="12" spans="1:35" ht="15.6" x14ac:dyDescent="0.3">
      <c r="A12" s="2"/>
    </row>
    <row r="13" spans="1:35" ht="15.6" x14ac:dyDescent="0.3">
      <c r="A13" s="3">
        <v>2017</v>
      </c>
      <c r="C13" s="4" t="s">
        <v>300</v>
      </c>
      <c r="D13" s="5"/>
      <c r="E13" s="6" t="s">
        <v>301</v>
      </c>
      <c r="F13" s="5"/>
      <c r="G13" s="6" t="s">
        <v>302</v>
      </c>
      <c r="H13" s="5"/>
      <c r="I13" s="3" t="s">
        <v>303</v>
      </c>
      <c r="J13" s="5"/>
      <c r="K13" s="6" t="s">
        <v>304</v>
      </c>
      <c r="L13" s="5"/>
      <c r="M13" s="6" t="s">
        <v>305</v>
      </c>
      <c r="N13" s="5"/>
      <c r="O13" s="6" t="s">
        <v>306</v>
      </c>
      <c r="P13" s="5"/>
      <c r="Q13" s="3" t="s">
        <v>307</v>
      </c>
      <c r="R13" s="5"/>
      <c r="S13" s="6" t="s">
        <v>308</v>
      </c>
      <c r="T13" s="5"/>
      <c r="U13" s="6" t="s">
        <v>309</v>
      </c>
      <c r="V13" s="5"/>
      <c r="W13" s="6" t="s">
        <v>310</v>
      </c>
      <c r="X13" s="5"/>
      <c r="Y13" s="3" t="s">
        <v>311</v>
      </c>
      <c r="Z13" s="5"/>
      <c r="AA13" s="6" t="s">
        <v>312</v>
      </c>
      <c r="AB13" s="5"/>
      <c r="AC13" s="6" t="s">
        <v>313</v>
      </c>
      <c r="AD13" s="5"/>
      <c r="AE13" s="6" t="s">
        <v>314</v>
      </c>
      <c r="AF13" s="5"/>
      <c r="AG13" s="3" t="s">
        <v>315</v>
      </c>
      <c r="AH13" s="5"/>
      <c r="AI13" s="3" t="s">
        <v>316</v>
      </c>
    </row>
    <row r="14" spans="1:35" x14ac:dyDescent="0.25">
      <c r="A14" s="7" t="s">
        <v>17</v>
      </c>
      <c r="C14" s="1">
        <v>42</v>
      </c>
      <c r="E14" s="1">
        <v>48</v>
      </c>
      <c r="G14" s="1">
        <v>89</v>
      </c>
      <c r="I14" s="8">
        <f>SUM(C14:G14)</f>
        <v>179</v>
      </c>
      <c r="K14" s="1">
        <v>78</v>
      </c>
      <c r="M14" s="1">
        <v>97</v>
      </c>
      <c r="O14" s="1">
        <v>106</v>
      </c>
      <c r="Q14" s="8">
        <f>SUM(K14:O14)</f>
        <v>281</v>
      </c>
      <c r="S14" s="1">
        <v>93</v>
      </c>
      <c r="U14" s="1">
        <v>73</v>
      </c>
      <c r="W14" s="1">
        <v>63</v>
      </c>
      <c r="Y14" s="8">
        <f>SUM(S14:W14)</f>
        <v>229</v>
      </c>
      <c r="AA14" s="1">
        <v>78</v>
      </c>
      <c r="AC14" s="1">
        <v>77</v>
      </c>
      <c r="AE14" s="1">
        <v>62</v>
      </c>
      <c r="AG14" s="8">
        <f>SUM(AA14:AE14)</f>
        <v>217</v>
      </c>
      <c r="AI14" s="8">
        <f>I14+Q14+Y14+AG14</f>
        <v>906</v>
      </c>
    </row>
    <row r="15" spans="1:35" x14ac:dyDescent="0.25">
      <c r="A15" s="7" t="s">
        <v>18</v>
      </c>
      <c r="C15" s="9">
        <v>5453200</v>
      </c>
      <c r="D15" s="9"/>
      <c r="E15" s="9">
        <v>5335200</v>
      </c>
      <c r="F15" s="9"/>
      <c r="G15" s="9">
        <v>11582600</v>
      </c>
      <c r="H15" s="9"/>
      <c r="I15" s="10">
        <f>SUM(C15:G15)</f>
        <v>22371000</v>
      </c>
      <c r="J15" s="9"/>
      <c r="K15" s="9">
        <v>10604200</v>
      </c>
      <c r="L15" s="9"/>
      <c r="M15" s="9">
        <v>14403700</v>
      </c>
      <c r="N15" s="9"/>
      <c r="O15" s="9">
        <v>15109100</v>
      </c>
      <c r="P15" s="9"/>
      <c r="Q15" s="10">
        <f>SUM(K15:O15)</f>
        <v>40117000</v>
      </c>
      <c r="R15" s="9"/>
      <c r="S15" s="9">
        <v>13872055</v>
      </c>
      <c r="T15" s="9"/>
      <c r="U15" s="9">
        <v>10206450</v>
      </c>
      <c r="V15" s="9"/>
      <c r="W15" s="9">
        <v>8834150</v>
      </c>
      <c r="X15" s="9"/>
      <c r="Y15" s="10">
        <f>SUM(S15:W15)</f>
        <v>32912655</v>
      </c>
      <c r="Z15" s="9"/>
      <c r="AA15" s="9">
        <v>11700350</v>
      </c>
      <c r="AB15" s="9"/>
      <c r="AC15" s="9">
        <v>9641500</v>
      </c>
      <c r="AD15" s="9"/>
      <c r="AE15" s="9">
        <v>8402900</v>
      </c>
      <c r="AF15" s="9"/>
      <c r="AG15" s="10">
        <f>SUM(AA15:AE15)</f>
        <v>29744750</v>
      </c>
      <c r="AH15" s="9"/>
      <c r="AI15" s="10">
        <f>I15+Q15+Y15+AG15</f>
        <v>125145405</v>
      </c>
    </row>
    <row r="16" spans="1:35" x14ac:dyDescent="0.25">
      <c r="A16" s="7" t="s">
        <v>19</v>
      </c>
      <c r="C16" s="9">
        <f>C15/C14</f>
        <v>129838.09523809524</v>
      </c>
      <c r="D16" s="9"/>
      <c r="E16" s="9">
        <f>E15/E14</f>
        <v>111150</v>
      </c>
      <c r="F16" s="9"/>
      <c r="G16" s="9">
        <f>G15/G14</f>
        <v>130141.57303370787</v>
      </c>
      <c r="H16" s="9"/>
      <c r="I16" s="10">
        <f>I15/I14</f>
        <v>124977.65363128492</v>
      </c>
      <c r="J16" s="9"/>
      <c r="K16" s="9">
        <f>K15/K14</f>
        <v>135951.28205128206</v>
      </c>
      <c r="L16" s="9"/>
      <c r="M16" s="9">
        <f>M15/M14</f>
        <v>148491.7525773196</v>
      </c>
      <c r="N16" s="9"/>
      <c r="O16" s="9">
        <f>O15/O14</f>
        <v>142538.67924528301</v>
      </c>
      <c r="P16" s="9"/>
      <c r="Q16" s="10">
        <f>Q15/Q14</f>
        <v>142765.12455516015</v>
      </c>
      <c r="R16" s="9"/>
      <c r="S16" s="10">
        <f>S15/S14</f>
        <v>149161.8817204301</v>
      </c>
      <c r="T16" s="9"/>
      <c r="U16" s="10">
        <f>U15/U14</f>
        <v>139814.38356164383</v>
      </c>
      <c r="V16" s="9"/>
      <c r="W16" s="10">
        <f>W15/W14</f>
        <v>140224.60317460317</v>
      </c>
      <c r="X16" s="9"/>
      <c r="Y16" s="10">
        <f>Y15/Y14</f>
        <v>143723.38427947598</v>
      </c>
      <c r="Z16" s="9"/>
      <c r="AA16" s="10">
        <f>AA15/AA14</f>
        <v>150004.48717948719</v>
      </c>
      <c r="AB16" s="9"/>
      <c r="AC16" s="10">
        <f>AC15/AC14</f>
        <v>125214.28571428571</v>
      </c>
      <c r="AD16" s="9"/>
      <c r="AE16" s="10">
        <v>135530</v>
      </c>
      <c r="AF16" s="9"/>
      <c r="AG16" s="10">
        <v>137072</v>
      </c>
      <c r="AH16" s="9"/>
      <c r="AI16" s="10">
        <v>138129</v>
      </c>
    </row>
    <row r="17" spans="1:35" x14ac:dyDescent="0.25">
      <c r="A17" s="7" t="s">
        <v>190</v>
      </c>
      <c r="C17" s="9">
        <v>120500</v>
      </c>
      <c r="D17" s="9"/>
      <c r="E17" s="9">
        <v>100000</v>
      </c>
      <c r="F17" s="9"/>
      <c r="G17" s="9">
        <v>103000</v>
      </c>
      <c r="H17" s="9"/>
      <c r="I17" s="9">
        <v>103000</v>
      </c>
      <c r="J17" s="9"/>
      <c r="K17" s="9">
        <v>104000</v>
      </c>
      <c r="L17" s="9"/>
      <c r="M17" s="9">
        <v>126000</v>
      </c>
      <c r="N17" s="9"/>
      <c r="O17" s="9">
        <v>126000</v>
      </c>
      <c r="P17" s="9"/>
      <c r="Q17" s="9">
        <v>125500</v>
      </c>
      <c r="R17" s="9"/>
      <c r="S17" s="9">
        <v>122500</v>
      </c>
      <c r="T17" s="9"/>
      <c r="U17" s="9">
        <v>129000</v>
      </c>
      <c r="V17" s="9"/>
      <c r="W17" s="9">
        <v>117250</v>
      </c>
      <c r="X17" s="9"/>
      <c r="Y17" s="9">
        <v>122500</v>
      </c>
      <c r="Z17" s="9"/>
      <c r="AA17" s="9">
        <v>125000</v>
      </c>
      <c r="AB17" s="9"/>
      <c r="AC17" s="9">
        <v>110000</v>
      </c>
      <c r="AD17" s="9"/>
      <c r="AE17" s="9">
        <v>124000</v>
      </c>
      <c r="AF17" s="9"/>
      <c r="AG17" s="9">
        <v>122000</v>
      </c>
      <c r="AH17" s="9"/>
      <c r="AI17" s="9">
        <v>120000</v>
      </c>
    </row>
    <row r="18" spans="1:35" x14ac:dyDescent="0.25">
      <c r="A18" s="11" t="s">
        <v>282</v>
      </c>
      <c r="C18" s="12">
        <v>127</v>
      </c>
      <c r="D18" s="12"/>
      <c r="E18" s="12">
        <v>109</v>
      </c>
      <c r="F18" s="12"/>
      <c r="G18" s="12">
        <v>135</v>
      </c>
      <c r="H18" s="12"/>
      <c r="I18" s="13">
        <v>126</v>
      </c>
      <c r="J18" s="12"/>
      <c r="K18" s="12">
        <v>113</v>
      </c>
      <c r="L18" s="12"/>
      <c r="M18" s="12">
        <v>110</v>
      </c>
      <c r="N18" s="12"/>
      <c r="O18" s="12">
        <v>109</v>
      </c>
      <c r="P18" s="12"/>
      <c r="Q18" s="13">
        <v>111</v>
      </c>
      <c r="R18" s="12"/>
      <c r="S18" s="12">
        <v>108</v>
      </c>
      <c r="T18" s="12"/>
      <c r="U18" s="12">
        <v>98</v>
      </c>
      <c r="V18" s="12"/>
      <c r="W18" s="12">
        <v>105</v>
      </c>
      <c r="X18" s="12"/>
      <c r="Y18" s="14">
        <v>104</v>
      </c>
      <c r="Z18" s="12"/>
      <c r="AA18" s="12">
        <v>112</v>
      </c>
      <c r="AB18" s="12"/>
      <c r="AC18" s="12">
        <v>108</v>
      </c>
      <c r="AD18" s="12"/>
      <c r="AE18" s="12">
        <v>114</v>
      </c>
      <c r="AF18" s="12"/>
      <c r="AG18" s="14">
        <v>111</v>
      </c>
      <c r="AH18" s="12"/>
      <c r="AI18" s="14">
        <v>112</v>
      </c>
    </row>
    <row r="19" spans="1:35" ht="15.6" x14ac:dyDescent="0.3">
      <c r="A19" s="2"/>
    </row>
    <row r="20" spans="1:35" ht="15.6" x14ac:dyDescent="0.3">
      <c r="A20" s="3">
        <v>2016</v>
      </c>
      <c r="C20" s="4" t="s">
        <v>283</v>
      </c>
      <c r="D20" s="5"/>
      <c r="E20" s="6" t="s">
        <v>284</v>
      </c>
      <c r="F20" s="5"/>
      <c r="G20" s="6" t="s">
        <v>285</v>
      </c>
      <c r="H20" s="5"/>
      <c r="I20" s="3" t="s">
        <v>286</v>
      </c>
      <c r="J20" s="5"/>
      <c r="K20" s="6" t="s">
        <v>287</v>
      </c>
      <c r="L20" s="5"/>
      <c r="M20" s="6" t="s">
        <v>288</v>
      </c>
      <c r="N20" s="5"/>
      <c r="O20" s="6" t="s">
        <v>289</v>
      </c>
      <c r="P20" s="5"/>
      <c r="Q20" s="3" t="s">
        <v>290</v>
      </c>
      <c r="R20" s="5"/>
      <c r="S20" s="6" t="s">
        <v>291</v>
      </c>
      <c r="T20" s="5"/>
      <c r="U20" s="6" t="s">
        <v>292</v>
      </c>
      <c r="V20" s="5"/>
      <c r="W20" s="6" t="s">
        <v>293</v>
      </c>
      <c r="X20" s="5"/>
      <c r="Y20" s="3" t="s">
        <v>294</v>
      </c>
      <c r="Z20" s="5"/>
      <c r="AA20" s="6" t="s">
        <v>295</v>
      </c>
      <c r="AB20" s="5"/>
      <c r="AC20" s="6" t="s">
        <v>296</v>
      </c>
      <c r="AD20" s="5"/>
      <c r="AE20" s="6" t="s">
        <v>297</v>
      </c>
      <c r="AF20" s="5"/>
      <c r="AG20" s="3" t="s">
        <v>298</v>
      </c>
      <c r="AH20" s="5"/>
      <c r="AI20" s="3" t="s">
        <v>299</v>
      </c>
    </row>
    <row r="21" spans="1:35" x14ac:dyDescent="0.25">
      <c r="A21" s="7" t="s">
        <v>17</v>
      </c>
      <c r="C21" s="1">
        <v>37</v>
      </c>
      <c r="E21" s="1">
        <v>46</v>
      </c>
      <c r="G21" s="1">
        <v>56</v>
      </c>
      <c r="I21" s="8">
        <f>SUM(C21:G21)</f>
        <v>139</v>
      </c>
      <c r="K21" s="1">
        <v>78</v>
      </c>
      <c r="M21" s="1">
        <v>69</v>
      </c>
      <c r="O21" s="1">
        <v>97</v>
      </c>
      <c r="Q21" s="8">
        <f>SUM(K21:O21)</f>
        <v>244</v>
      </c>
      <c r="S21" s="1">
        <v>88</v>
      </c>
      <c r="U21" s="1">
        <v>78</v>
      </c>
      <c r="W21" s="1">
        <v>68</v>
      </c>
      <c r="Y21" s="8">
        <f>SUM(S21:W21)</f>
        <v>234</v>
      </c>
      <c r="AA21" s="1">
        <v>91</v>
      </c>
      <c r="AC21" s="1">
        <v>75</v>
      </c>
      <c r="AE21" s="1">
        <v>70</v>
      </c>
      <c r="AG21" s="8">
        <f>SUM(AA21:AE21)</f>
        <v>236</v>
      </c>
      <c r="AI21" s="8">
        <f>I21+Q21+Y21+AG21</f>
        <v>853</v>
      </c>
    </row>
    <row r="22" spans="1:35" x14ac:dyDescent="0.25">
      <c r="A22" s="7" t="s">
        <v>18</v>
      </c>
      <c r="C22" s="9">
        <v>5121490</v>
      </c>
      <c r="D22" s="9"/>
      <c r="E22" s="9">
        <v>5529650</v>
      </c>
      <c r="F22" s="9"/>
      <c r="G22" s="9">
        <v>7363516</v>
      </c>
      <c r="H22" s="9"/>
      <c r="I22" s="10">
        <f>SUM(C22:G22)</f>
        <v>18014656</v>
      </c>
      <c r="J22" s="9"/>
      <c r="K22" s="9">
        <v>9492050</v>
      </c>
      <c r="L22" s="9"/>
      <c r="M22" s="9">
        <v>9631157</v>
      </c>
      <c r="N22" s="9"/>
      <c r="O22" s="9">
        <v>12875525</v>
      </c>
      <c r="P22" s="9"/>
      <c r="Q22" s="10">
        <f>SUM(K22:O22)</f>
        <v>31998732</v>
      </c>
      <c r="R22" s="9"/>
      <c r="S22" s="9">
        <v>12268400</v>
      </c>
      <c r="T22" s="9"/>
      <c r="U22" s="9">
        <v>10984650</v>
      </c>
      <c r="V22" s="9"/>
      <c r="W22" s="9">
        <v>9221200</v>
      </c>
      <c r="X22" s="9"/>
      <c r="Y22" s="10">
        <f>SUM(S22:W22)</f>
        <v>32474250</v>
      </c>
      <c r="Z22" s="9"/>
      <c r="AA22" s="9">
        <v>12958518</v>
      </c>
      <c r="AB22" s="9"/>
      <c r="AC22" s="9">
        <v>10799970</v>
      </c>
      <c r="AD22" s="9"/>
      <c r="AE22" s="9">
        <v>9321750</v>
      </c>
      <c r="AF22" s="9"/>
      <c r="AG22" s="10">
        <f>SUM(AA22:AE22)</f>
        <v>33080238</v>
      </c>
      <c r="AH22" s="9"/>
      <c r="AI22" s="10">
        <f>I22+Q22+Y22+AG22</f>
        <v>115567876</v>
      </c>
    </row>
    <row r="23" spans="1:35" x14ac:dyDescent="0.25">
      <c r="A23" s="7" t="s">
        <v>19</v>
      </c>
      <c r="C23" s="9">
        <f>C22/C21</f>
        <v>138418.64864864864</v>
      </c>
      <c r="D23" s="9"/>
      <c r="E23" s="9">
        <v>120209</v>
      </c>
      <c r="F23" s="9"/>
      <c r="G23" s="9">
        <f>G22/G21</f>
        <v>131491.35714285713</v>
      </c>
      <c r="H23" s="9"/>
      <c r="I23" s="10">
        <f>I22/I21</f>
        <v>129601.8417266187</v>
      </c>
      <c r="J23" s="9"/>
      <c r="K23" s="9">
        <f>K22/K21</f>
        <v>121692.94871794872</v>
      </c>
      <c r="L23" s="9"/>
      <c r="M23" s="9">
        <f>M22/M21</f>
        <v>139581.98550724637</v>
      </c>
      <c r="N23" s="9"/>
      <c r="O23" s="9">
        <f>O22/O21</f>
        <v>132737.37113402062</v>
      </c>
      <c r="P23" s="9"/>
      <c r="Q23" s="10">
        <f>Q22/Q21</f>
        <v>131142.34426229508</v>
      </c>
      <c r="R23" s="9"/>
      <c r="S23" s="9">
        <f>S22/S21</f>
        <v>139413.63636363635</v>
      </c>
      <c r="T23" s="9"/>
      <c r="U23" s="9">
        <f>U22/U21</f>
        <v>140828.84615384616</v>
      </c>
      <c r="V23" s="9"/>
      <c r="W23" s="9">
        <f>W22/W21</f>
        <v>135605.88235294117</v>
      </c>
      <c r="X23" s="9"/>
      <c r="Y23" s="10">
        <f>Y22/Y21</f>
        <v>138778.84615384616</v>
      </c>
      <c r="Z23" s="9"/>
      <c r="AA23" s="9">
        <f>AA22/AA21</f>
        <v>142401.29670329671</v>
      </c>
      <c r="AB23" s="9"/>
      <c r="AC23" s="9">
        <v>143999</v>
      </c>
      <c r="AD23" s="9"/>
      <c r="AE23" s="9">
        <v>133167</v>
      </c>
      <c r="AF23" s="9"/>
      <c r="AG23" s="10">
        <f>AG22/AG21</f>
        <v>140170.5</v>
      </c>
      <c r="AH23" s="9"/>
      <c r="AI23" s="10">
        <f>AI22/AI21</f>
        <v>135484.02813599061</v>
      </c>
    </row>
    <row r="24" spans="1:35" x14ac:dyDescent="0.25">
      <c r="A24" s="7" t="s">
        <v>190</v>
      </c>
      <c r="C24" s="9">
        <v>114750</v>
      </c>
      <c r="D24" s="9"/>
      <c r="E24" s="9">
        <v>112250</v>
      </c>
      <c r="F24" s="9"/>
      <c r="G24" s="9">
        <v>104000</v>
      </c>
      <c r="H24" s="9"/>
      <c r="I24" s="9">
        <v>107900</v>
      </c>
      <c r="J24" s="9"/>
      <c r="K24" s="9">
        <v>110000</v>
      </c>
      <c r="L24" s="9"/>
      <c r="M24" s="9">
        <v>122000</v>
      </c>
      <c r="N24" s="9"/>
      <c r="O24" s="9">
        <v>110000</v>
      </c>
      <c r="P24" s="9"/>
      <c r="Q24" s="9">
        <v>112000</v>
      </c>
      <c r="R24" s="9"/>
      <c r="S24" s="9">
        <v>117500</v>
      </c>
      <c r="T24" s="9"/>
      <c r="U24" s="9">
        <v>126850</v>
      </c>
      <c r="V24" s="9"/>
      <c r="W24" s="9">
        <v>115000</v>
      </c>
      <c r="X24" s="9"/>
      <c r="Y24" s="9">
        <v>119000</v>
      </c>
      <c r="Z24" s="9"/>
      <c r="AA24" s="9">
        <v>115000</v>
      </c>
      <c r="AB24" s="9"/>
      <c r="AC24" s="9">
        <v>120000</v>
      </c>
      <c r="AD24" s="9"/>
      <c r="AE24" s="9">
        <v>112000</v>
      </c>
      <c r="AF24" s="9"/>
      <c r="AG24" s="9">
        <v>115000</v>
      </c>
      <c r="AH24" s="9"/>
      <c r="AI24" s="9">
        <v>114900</v>
      </c>
    </row>
    <row r="25" spans="1:35" x14ac:dyDescent="0.25">
      <c r="A25" s="11" t="s">
        <v>282</v>
      </c>
      <c r="C25" s="12">
        <v>113</v>
      </c>
      <c r="D25" s="12"/>
      <c r="E25" s="12">
        <v>123</v>
      </c>
      <c r="F25" s="12"/>
      <c r="G25" s="12">
        <v>139</v>
      </c>
      <c r="H25" s="12"/>
      <c r="I25" s="13">
        <v>127</v>
      </c>
      <c r="J25" s="12"/>
      <c r="K25" s="12">
        <v>117</v>
      </c>
      <c r="L25" s="12"/>
      <c r="M25" s="12">
        <v>112</v>
      </c>
      <c r="N25" s="12"/>
      <c r="O25" s="12">
        <v>127</v>
      </c>
      <c r="P25" s="12"/>
      <c r="Q25" s="13">
        <v>120</v>
      </c>
      <c r="R25" s="12"/>
      <c r="S25" s="12">
        <v>141</v>
      </c>
      <c r="T25" s="12"/>
      <c r="U25" s="12">
        <v>107</v>
      </c>
      <c r="V25" s="12"/>
      <c r="W25" s="12">
        <v>111</v>
      </c>
      <c r="X25" s="12"/>
      <c r="Y25" s="14">
        <v>121</v>
      </c>
      <c r="Z25" s="12"/>
      <c r="AA25" s="12">
        <v>108</v>
      </c>
      <c r="AB25" s="12"/>
      <c r="AC25" s="12">
        <v>119</v>
      </c>
      <c r="AD25" s="12"/>
      <c r="AE25" s="12">
        <v>138</v>
      </c>
      <c r="AF25" s="12"/>
      <c r="AG25" s="14">
        <v>120</v>
      </c>
      <c r="AH25" s="12"/>
      <c r="AI25" s="14">
        <v>121</v>
      </c>
    </row>
    <row r="26" spans="1:35" ht="15.6" x14ac:dyDescent="0.3">
      <c r="A26" s="2"/>
    </row>
    <row r="27" spans="1:35" ht="15.6" x14ac:dyDescent="0.3">
      <c r="A27" s="3">
        <v>2015</v>
      </c>
      <c r="C27" s="4" t="s">
        <v>259</v>
      </c>
      <c r="D27" s="5"/>
      <c r="E27" s="6" t="s">
        <v>260</v>
      </c>
      <c r="F27" s="5"/>
      <c r="G27" s="6" t="s">
        <v>261</v>
      </c>
      <c r="H27" s="5"/>
      <c r="I27" s="3" t="s">
        <v>262</v>
      </c>
      <c r="J27" s="5"/>
      <c r="K27" s="6" t="s">
        <v>263</v>
      </c>
      <c r="L27" s="5"/>
      <c r="M27" s="6" t="s">
        <v>264</v>
      </c>
      <c r="N27" s="5"/>
      <c r="O27" s="6" t="s">
        <v>265</v>
      </c>
      <c r="P27" s="5"/>
      <c r="Q27" s="3" t="s">
        <v>266</v>
      </c>
      <c r="R27" s="5"/>
      <c r="S27" s="6" t="s">
        <v>267</v>
      </c>
      <c r="T27" s="5"/>
      <c r="U27" s="6" t="s">
        <v>268</v>
      </c>
      <c r="V27" s="5"/>
      <c r="W27" s="6" t="s">
        <v>269</v>
      </c>
      <c r="X27" s="5"/>
      <c r="Y27" s="3" t="s">
        <v>270</v>
      </c>
      <c r="Z27" s="5"/>
      <c r="AA27" s="6" t="s">
        <v>271</v>
      </c>
      <c r="AB27" s="5"/>
      <c r="AC27" s="6" t="s">
        <v>272</v>
      </c>
      <c r="AD27" s="5"/>
      <c r="AE27" s="6" t="s">
        <v>273</v>
      </c>
      <c r="AF27" s="5"/>
      <c r="AG27" s="3" t="s">
        <v>274</v>
      </c>
      <c r="AH27" s="5"/>
      <c r="AI27" s="3" t="s">
        <v>275</v>
      </c>
    </row>
    <row r="28" spans="1:35" x14ac:dyDescent="0.25">
      <c r="A28" s="7" t="s">
        <v>17</v>
      </c>
      <c r="C28" s="1">
        <v>49</v>
      </c>
      <c r="E28" s="1">
        <v>46</v>
      </c>
      <c r="G28" s="1">
        <v>59</v>
      </c>
      <c r="I28" s="8">
        <f>SUM(C28:G28)</f>
        <v>154</v>
      </c>
      <c r="K28" s="1">
        <v>80</v>
      </c>
      <c r="M28" s="1">
        <v>79</v>
      </c>
      <c r="O28" s="1">
        <v>84</v>
      </c>
      <c r="Q28" s="8">
        <f>SUM(K28:O28)</f>
        <v>243</v>
      </c>
      <c r="S28" s="1">
        <v>84</v>
      </c>
      <c r="U28" s="1">
        <v>64</v>
      </c>
      <c r="W28" s="1">
        <v>69</v>
      </c>
      <c r="Y28" s="8">
        <f>SUM(S28:W28)</f>
        <v>217</v>
      </c>
      <c r="AA28" s="1">
        <v>59</v>
      </c>
      <c r="AC28" s="1">
        <v>64</v>
      </c>
      <c r="AE28" s="1">
        <v>81</v>
      </c>
      <c r="AG28" s="8">
        <f>SUM(AA28:AE28)</f>
        <v>204</v>
      </c>
      <c r="AI28" s="8">
        <f>I28+Q28+Y28+AG28</f>
        <v>818</v>
      </c>
    </row>
    <row r="29" spans="1:35" x14ac:dyDescent="0.25">
      <c r="A29" s="7" t="s">
        <v>18</v>
      </c>
      <c r="C29" s="9">
        <v>5534750</v>
      </c>
      <c r="D29" s="9"/>
      <c r="E29" s="9">
        <v>6081799</v>
      </c>
      <c r="F29" s="9"/>
      <c r="G29" s="9">
        <v>5999516</v>
      </c>
      <c r="H29" s="9"/>
      <c r="I29" s="10">
        <f>SUM(C29:G29)</f>
        <v>17616065</v>
      </c>
      <c r="J29" s="9"/>
      <c r="K29" s="9">
        <v>10712901</v>
      </c>
      <c r="L29" s="9"/>
      <c r="M29" s="9">
        <v>11306200</v>
      </c>
      <c r="N29" s="9"/>
      <c r="O29" s="9">
        <v>10769051</v>
      </c>
      <c r="P29" s="9"/>
      <c r="Q29" s="10">
        <f>SUM(K29:O29)</f>
        <v>32788152</v>
      </c>
      <c r="R29" s="9"/>
      <c r="S29" s="9">
        <v>12297472</v>
      </c>
      <c r="T29" s="9"/>
      <c r="U29" s="9">
        <v>9201957</v>
      </c>
      <c r="V29" s="9"/>
      <c r="W29" s="9">
        <v>8860620</v>
      </c>
      <c r="X29" s="9"/>
      <c r="Y29" s="10">
        <f>SUM(S29:W29)</f>
        <v>30360049</v>
      </c>
      <c r="Z29" s="9"/>
      <c r="AA29" s="9">
        <v>7459615</v>
      </c>
      <c r="AB29" s="9"/>
      <c r="AC29" s="9">
        <v>10208935</v>
      </c>
      <c r="AD29" s="9"/>
      <c r="AE29" s="9">
        <v>10106855</v>
      </c>
      <c r="AF29" s="9"/>
      <c r="AG29" s="10">
        <f>SUM(AA29:AE29)</f>
        <v>27775405</v>
      </c>
      <c r="AH29" s="9"/>
      <c r="AI29" s="10">
        <f>I29+Q29+Y29+AG29</f>
        <v>108539671</v>
      </c>
    </row>
    <row r="30" spans="1:35" x14ac:dyDescent="0.25">
      <c r="A30" s="7" t="s">
        <v>19</v>
      </c>
      <c r="C30" s="9">
        <f>C29/C28</f>
        <v>112954.08163265306</v>
      </c>
      <c r="D30" s="9"/>
      <c r="E30" s="9">
        <f>E29/E28</f>
        <v>132213.02173913043</v>
      </c>
      <c r="F30" s="9"/>
      <c r="G30" s="9">
        <f>G29/G28</f>
        <v>101686.71186440678</v>
      </c>
      <c r="H30" s="9"/>
      <c r="I30" s="10">
        <f>I29/I28</f>
        <v>114390.03246753247</v>
      </c>
      <c r="J30" s="9"/>
      <c r="K30" s="9">
        <v>133911</v>
      </c>
      <c r="L30" s="9"/>
      <c r="M30" s="9">
        <v>143116</v>
      </c>
      <c r="N30" s="9"/>
      <c r="O30" s="9">
        <v>128202</v>
      </c>
      <c r="P30" s="9"/>
      <c r="Q30" s="10">
        <f>Q29/Q28</f>
        <v>134930.66666666666</v>
      </c>
      <c r="R30" s="9"/>
      <c r="S30" s="9">
        <v>146398</v>
      </c>
      <c r="T30" s="9"/>
      <c r="U30" s="9">
        <v>143780</v>
      </c>
      <c r="V30" s="9"/>
      <c r="W30" s="9">
        <v>128414</v>
      </c>
      <c r="X30" s="9"/>
      <c r="Y30" s="10">
        <f>Y29/Y28</f>
        <v>139908.0599078341</v>
      </c>
      <c r="Z30" s="9"/>
      <c r="AA30" s="9">
        <v>126434</v>
      </c>
      <c r="AB30" s="9"/>
      <c r="AC30" s="9">
        <v>159514</v>
      </c>
      <c r="AD30" s="9"/>
      <c r="AE30" s="9">
        <v>124775</v>
      </c>
      <c r="AF30" s="9"/>
      <c r="AG30" s="10">
        <f>AG29/AG28</f>
        <v>136153.94607843139</v>
      </c>
      <c r="AH30" s="9"/>
      <c r="AI30" s="10">
        <f>AI29/AI28</f>
        <v>132689.08435207824</v>
      </c>
    </row>
    <row r="31" spans="1:35" x14ac:dyDescent="0.25">
      <c r="A31" s="7" t="s">
        <v>190</v>
      </c>
      <c r="C31" s="9">
        <v>97000</v>
      </c>
      <c r="D31" s="9"/>
      <c r="E31" s="9">
        <v>127000</v>
      </c>
      <c r="F31" s="9"/>
      <c r="G31" s="9">
        <v>92000</v>
      </c>
      <c r="H31" s="9"/>
      <c r="I31" s="9">
        <v>99000</v>
      </c>
      <c r="J31" s="9"/>
      <c r="K31" s="9">
        <v>115000</v>
      </c>
      <c r="L31" s="9"/>
      <c r="M31" s="9">
        <v>120000</v>
      </c>
      <c r="N31" s="9"/>
      <c r="O31" s="9">
        <v>115750</v>
      </c>
      <c r="P31" s="9"/>
      <c r="Q31" s="9">
        <v>117250</v>
      </c>
      <c r="R31" s="9"/>
      <c r="S31" s="9">
        <v>127500</v>
      </c>
      <c r="T31" s="9"/>
      <c r="U31" s="9">
        <v>114500</v>
      </c>
      <c r="V31" s="9"/>
      <c r="W31" s="9">
        <v>100000</v>
      </c>
      <c r="X31" s="9"/>
      <c r="Y31" s="9">
        <v>115750</v>
      </c>
      <c r="Z31" s="9"/>
      <c r="AA31" s="9">
        <v>105000</v>
      </c>
      <c r="AB31" s="9"/>
      <c r="AC31" s="9">
        <v>130000</v>
      </c>
      <c r="AD31" s="9"/>
      <c r="AE31" s="9">
        <v>108000</v>
      </c>
      <c r="AF31" s="9"/>
      <c r="AG31" s="9">
        <v>114000</v>
      </c>
      <c r="AH31" s="9"/>
      <c r="AI31" s="9">
        <v>110950</v>
      </c>
    </row>
    <row r="32" spans="1:35" x14ac:dyDescent="0.25">
      <c r="A32" s="11" t="s">
        <v>282</v>
      </c>
      <c r="C32" s="12">
        <v>135</v>
      </c>
      <c r="D32" s="12"/>
      <c r="E32" s="12">
        <v>129</v>
      </c>
      <c r="F32" s="12"/>
      <c r="G32" s="12">
        <v>122</v>
      </c>
      <c r="H32" s="12"/>
      <c r="I32" s="13">
        <v>128</v>
      </c>
      <c r="J32" s="12"/>
      <c r="K32" s="12">
        <v>113</v>
      </c>
      <c r="L32" s="12"/>
      <c r="M32" s="12">
        <v>116</v>
      </c>
      <c r="N32" s="12"/>
      <c r="O32" s="12">
        <v>100</v>
      </c>
      <c r="P32" s="12"/>
      <c r="Q32" s="13">
        <v>109</v>
      </c>
      <c r="R32" s="12"/>
      <c r="S32" s="12">
        <v>104</v>
      </c>
      <c r="T32" s="12"/>
      <c r="U32" s="12">
        <v>123</v>
      </c>
      <c r="V32" s="12"/>
      <c r="W32" s="12">
        <v>120</v>
      </c>
      <c r="X32" s="12"/>
      <c r="Y32" s="14">
        <v>115</v>
      </c>
      <c r="Z32" s="12"/>
      <c r="AA32" s="12">
        <v>94</v>
      </c>
      <c r="AB32" s="12"/>
      <c r="AC32" s="12">
        <v>115</v>
      </c>
      <c r="AD32" s="12"/>
      <c r="AE32" s="12">
        <v>122</v>
      </c>
      <c r="AF32" s="12"/>
      <c r="AG32" s="14">
        <v>112</v>
      </c>
      <c r="AH32" s="12"/>
      <c r="AI32" s="14">
        <v>115</v>
      </c>
    </row>
    <row r="33" spans="1:35" ht="15.6" x14ac:dyDescent="0.3">
      <c r="A33" s="2"/>
    </row>
    <row r="34" spans="1:35" ht="15.6" x14ac:dyDescent="0.3">
      <c r="A34" s="3">
        <v>2014</v>
      </c>
      <c r="C34" s="4" t="s">
        <v>242</v>
      </c>
      <c r="D34" s="5"/>
      <c r="E34" s="6" t="s">
        <v>243</v>
      </c>
      <c r="F34" s="5"/>
      <c r="G34" s="6" t="s">
        <v>244</v>
      </c>
      <c r="H34" s="5"/>
      <c r="I34" s="3" t="s">
        <v>245</v>
      </c>
      <c r="J34" s="5"/>
      <c r="K34" s="6" t="s">
        <v>246</v>
      </c>
      <c r="L34" s="5"/>
      <c r="M34" s="6" t="s">
        <v>247</v>
      </c>
      <c r="N34" s="5"/>
      <c r="O34" s="6" t="s">
        <v>248</v>
      </c>
      <c r="P34" s="5"/>
      <c r="Q34" s="3" t="s">
        <v>249</v>
      </c>
      <c r="R34" s="5"/>
      <c r="S34" s="6" t="s">
        <v>250</v>
      </c>
      <c r="T34" s="5"/>
      <c r="U34" s="6" t="s">
        <v>251</v>
      </c>
      <c r="V34" s="5"/>
      <c r="W34" s="6" t="s">
        <v>252</v>
      </c>
      <c r="X34" s="5"/>
      <c r="Y34" s="3" t="s">
        <v>253</v>
      </c>
      <c r="Z34" s="5"/>
      <c r="AA34" s="6" t="s">
        <v>254</v>
      </c>
      <c r="AB34" s="5"/>
      <c r="AC34" s="6" t="s">
        <v>255</v>
      </c>
      <c r="AD34" s="5"/>
      <c r="AE34" s="6" t="s">
        <v>256</v>
      </c>
      <c r="AF34" s="5"/>
      <c r="AG34" s="3" t="s">
        <v>257</v>
      </c>
      <c r="AH34" s="5"/>
      <c r="AI34" s="3" t="s">
        <v>258</v>
      </c>
    </row>
    <row r="35" spans="1:35" x14ac:dyDescent="0.25">
      <c r="A35" s="15" t="s">
        <v>17</v>
      </c>
      <c r="B35" s="8"/>
      <c r="C35" s="8">
        <v>46</v>
      </c>
      <c r="D35" s="8"/>
      <c r="E35" s="8">
        <v>40</v>
      </c>
      <c r="F35" s="8"/>
      <c r="G35" s="8">
        <v>45</v>
      </c>
      <c r="H35" s="8"/>
      <c r="I35" s="8">
        <f>SUM(C35:G35)</f>
        <v>131</v>
      </c>
      <c r="J35" s="8"/>
      <c r="K35" s="8">
        <v>64</v>
      </c>
      <c r="L35" s="8"/>
      <c r="M35" s="8">
        <v>77</v>
      </c>
      <c r="N35" s="8"/>
      <c r="O35" s="8">
        <v>92</v>
      </c>
      <c r="P35" s="8"/>
      <c r="Q35" s="8">
        <f>SUM(K35:O35)</f>
        <v>233</v>
      </c>
      <c r="R35" s="8"/>
      <c r="S35" s="8">
        <v>85</v>
      </c>
      <c r="T35" s="8"/>
      <c r="U35" s="8">
        <v>89</v>
      </c>
      <c r="V35" s="8"/>
      <c r="W35" s="8">
        <v>82</v>
      </c>
      <c r="X35" s="8"/>
      <c r="Y35" s="8">
        <f>SUM(S35:W35)</f>
        <v>256</v>
      </c>
      <c r="Z35" s="8"/>
      <c r="AA35" s="8">
        <v>91</v>
      </c>
      <c r="AB35" s="8"/>
      <c r="AC35" s="8">
        <v>61</v>
      </c>
      <c r="AD35" s="8"/>
      <c r="AE35" s="8">
        <v>66</v>
      </c>
      <c r="AF35" s="8"/>
      <c r="AG35" s="8">
        <f>SUM(AA35:AE35)</f>
        <v>218</v>
      </c>
      <c r="AH35" s="8"/>
      <c r="AI35" s="8">
        <f>I35+Q35+Y35+AG35</f>
        <v>838</v>
      </c>
    </row>
    <row r="36" spans="1:35" x14ac:dyDescent="0.25">
      <c r="A36" s="15" t="s">
        <v>18</v>
      </c>
      <c r="B36" s="8"/>
      <c r="C36" s="10">
        <v>5298362</v>
      </c>
      <c r="D36" s="10"/>
      <c r="E36" s="10">
        <v>4365705</v>
      </c>
      <c r="F36" s="10"/>
      <c r="G36" s="10">
        <v>5233930</v>
      </c>
      <c r="H36" s="10"/>
      <c r="I36" s="10">
        <f>SUM(C36:G36)</f>
        <v>14897997</v>
      </c>
      <c r="J36" s="10"/>
      <c r="K36" s="10">
        <v>7654459</v>
      </c>
      <c r="L36" s="10"/>
      <c r="M36" s="10">
        <v>9701988</v>
      </c>
      <c r="N36" s="10"/>
      <c r="O36" s="10">
        <v>13519300</v>
      </c>
      <c r="P36" s="10"/>
      <c r="Q36" s="10">
        <f>SUM(K36:O36)</f>
        <v>30875747</v>
      </c>
      <c r="R36" s="10"/>
      <c r="S36" s="10">
        <v>9735278</v>
      </c>
      <c r="T36" s="10"/>
      <c r="U36" s="10">
        <v>12229350</v>
      </c>
      <c r="V36" s="10"/>
      <c r="W36" s="10">
        <v>11729950</v>
      </c>
      <c r="X36" s="10"/>
      <c r="Y36" s="10">
        <f>SUM(S36:W36)</f>
        <v>33694578</v>
      </c>
      <c r="Z36" s="10"/>
      <c r="AA36" s="10">
        <v>12540749</v>
      </c>
      <c r="AB36" s="10"/>
      <c r="AC36" s="10">
        <v>7145650</v>
      </c>
      <c r="AD36" s="10"/>
      <c r="AE36" s="10">
        <v>8550512</v>
      </c>
      <c r="AF36" s="10"/>
      <c r="AG36" s="10">
        <f>SUM(AA36:AE36)</f>
        <v>28236911</v>
      </c>
      <c r="AH36" s="10"/>
      <c r="AI36" s="10">
        <f>I36+Q36+Y36+AG36</f>
        <v>107705233</v>
      </c>
    </row>
    <row r="37" spans="1:35" x14ac:dyDescent="0.25">
      <c r="A37" s="15" t="s">
        <v>19</v>
      </c>
      <c r="B37" s="8"/>
      <c r="C37" s="10">
        <f>C36/C35</f>
        <v>115181.78260869565</v>
      </c>
      <c r="D37" s="10"/>
      <c r="E37" s="10">
        <f>E36/E35</f>
        <v>109142.625</v>
      </c>
      <c r="F37" s="10"/>
      <c r="G37" s="10">
        <f>G36/G35</f>
        <v>116309.55555555556</v>
      </c>
      <c r="H37" s="10"/>
      <c r="I37" s="10">
        <f>I36/I35</f>
        <v>113725.16793893129</v>
      </c>
      <c r="J37" s="10"/>
      <c r="K37" s="10">
        <f>K36/K35</f>
        <v>119600.921875</v>
      </c>
      <c r="L37" s="10"/>
      <c r="M37" s="10">
        <f>M36/M35</f>
        <v>125999.84415584416</v>
      </c>
      <c r="N37" s="10"/>
      <c r="O37" s="10">
        <f>O36/O35</f>
        <v>146948.91304347827</v>
      </c>
      <c r="P37" s="10"/>
      <c r="Q37" s="10">
        <f>Q36/Q35</f>
        <v>132513.9356223176</v>
      </c>
      <c r="R37" s="10"/>
      <c r="S37" s="10">
        <f>S36/S35</f>
        <v>114532.68235294118</v>
      </c>
      <c r="T37" s="10"/>
      <c r="U37" s="10">
        <f>U36/U35</f>
        <v>137408.42696629214</v>
      </c>
      <c r="V37" s="10"/>
      <c r="W37" s="10">
        <f>W36/W35</f>
        <v>143048.17073170733</v>
      </c>
      <c r="X37" s="10"/>
      <c r="Y37" s="10">
        <f>Y36/Y35</f>
        <v>131619.4453125</v>
      </c>
      <c r="Z37" s="10"/>
      <c r="AA37" s="10">
        <f>AA36/AA35</f>
        <v>137810.42857142858</v>
      </c>
      <c r="AB37" s="10"/>
      <c r="AC37" s="10">
        <f>AC36/AC35</f>
        <v>117141.80327868853</v>
      </c>
      <c r="AD37" s="10"/>
      <c r="AE37" s="10">
        <f>AE36/AE35</f>
        <v>129553.21212121213</v>
      </c>
      <c r="AF37" s="10"/>
      <c r="AG37" s="10">
        <f>AG36/AG35</f>
        <v>129527.11467889909</v>
      </c>
      <c r="AH37" s="10"/>
      <c r="AI37" s="10">
        <f>AI36/AI35</f>
        <v>128526.53102625298</v>
      </c>
    </row>
    <row r="38" spans="1:35" x14ac:dyDescent="0.25">
      <c r="A38" s="15" t="s">
        <v>190</v>
      </c>
      <c r="B38" s="8"/>
      <c r="C38" s="10">
        <v>93950</v>
      </c>
      <c r="D38" s="10"/>
      <c r="E38" s="10">
        <v>97000</v>
      </c>
      <c r="F38" s="10"/>
      <c r="G38" s="10">
        <v>105000</v>
      </c>
      <c r="H38" s="10"/>
      <c r="I38" s="10">
        <v>97500</v>
      </c>
      <c r="J38" s="10"/>
      <c r="K38" s="10">
        <v>104450</v>
      </c>
      <c r="L38" s="10"/>
      <c r="M38" s="10">
        <v>113000</v>
      </c>
      <c r="N38" s="10"/>
      <c r="O38" s="10">
        <v>109950</v>
      </c>
      <c r="P38" s="10"/>
      <c r="Q38" s="10">
        <v>110000</v>
      </c>
      <c r="R38" s="10"/>
      <c r="S38" s="10">
        <v>92500</v>
      </c>
      <c r="T38" s="10"/>
      <c r="U38" s="10">
        <v>117500</v>
      </c>
      <c r="V38" s="10"/>
      <c r="W38" s="10">
        <v>133500</v>
      </c>
      <c r="X38" s="10"/>
      <c r="Y38" s="10">
        <v>115500</v>
      </c>
      <c r="Z38" s="10"/>
      <c r="AA38" s="10">
        <v>110000</v>
      </c>
      <c r="AB38" s="10"/>
      <c r="AC38" s="10">
        <v>104900</v>
      </c>
      <c r="AD38" s="10"/>
      <c r="AE38" s="10">
        <v>93000</v>
      </c>
      <c r="AF38" s="10"/>
      <c r="AG38" s="10">
        <v>100000</v>
      </c>
      <c r="AH38" s="10"/>
      <c r="AI38" s="10">
        <v>109500</v>
      </c>
    </row>
    <row r="39" spans="1:35" x14ac:dyDescent="0.25">
      <c r="A39" s="11" t="s">
        <v>282</v>
      </c>
      <c r="B39" s="8"/>
      <c r="C39" s="14">
        <v>146</v>
      </c>
      <c r="D39" s="14"/>
      <c r="E39" s="14">
        <v>147</v>
      </c>
      <c r="F39" s="14"/>
      <c r="G39" s="14">
        <v>150</v>
      </c>
      <c r="H39" s="14"/>
      <c r="I39" s="13">
        <f>SUM(C39:G39)/3</f>
        <v>147.66666666666666</v>
      </c>
      <c r="J39" s="14"/>
      <c r="K39" s="14">
        <v>150</v>
      </c>
      <c r="L39" s="14"/>
      <c r="M39" s="14">
        <v>119</v>
      </c>
      <c r="N39" s="14"/>
      <c r="O39" s="14">
        <v>131</v>
      </c>
      <c r="P39" s="14"/>
      <c r="Q39" s="13">
        <v>132</v>
      </c>
      <c r="R39" s="14"/>
      <c r="S39" s="14">
        <v>111</v>
      </c>
      <c r="T39" s="14"/>
      <c r="U39" s="14">
        <v>134</v>
      </c>
      <c r="V39" s="14"/>
      <c r="W39" s="14">
        <v>107</v>
      </c>
      <c r="X39" s="14"/>
      <c r="Y39" s="14">
        <v>118</v>
      </c>
      <c r="Z39" s="14"/>
      <c r="AA39" s="14">
        <v>127</v>
      </c>
      <c r="AB39" s="14"/>
      <c r="AC39" s="14">
        <v>93</v>
      </c>
      <c r="AD39" s="14"/>
      <c r="AE39" s="14">
        <v>115</v>
      </c>
      <c r="AF39" s="14"/>
      <c r="AG39" s="14">
        <v>114</v>
      </c>
      <c r="AH39" s="14"/>
      <c r="AI39" s="14">
        <v>125</v>
      </c>
    </row>
    <row r="40" spans="1:35" ht="15.6" x14ac:dyDescent="0.3">
      <c r="A40" s="16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</row>
    <row r="41" spans="1:35" ht="15.6" x14ac:dyDescent="0.3">
      <c r="A41" s="3">
        <v>2013</v>
      </c>
      <c r="B41" s="8"/>
      <c r="C41" s="17" t="s">
        <v>225</v>
      </c>
      <c r="D41" s="18"/>
      <c r="E41" s="19" t="s">
        <v>226</v>
      </c>
      <c r="F41" s="18"/>
      <c r="G41" s="19" t="s">
        <v>227</v>
      </c>
      <c r="H41" s="18"/>
      <c r="I41" s="20" t="s">
        <v>228</v>
      </c>
      <c r="J41" s="18"/>
      <c r="K41" s="19" t="s">
        <v>229</v>
      </c>
      <c r="L41" s="18"/>
      <c r="M41" s="19" t="s">
        <v>230</v>
      </c>
      <c r="N41" s="18"/>
      <c r="O41" s="19" t="s">
        <v>231</v>
      </c>
      <c r="P41" s="18"/>
      <c r="Q41" s="20" t="s">
        <v>232</v>
      </c>
      <c r="R41" s="18"/>
      <c r="S41" s="19" t="s">
        <v>233</v>
      </c>
      <c r="T41" s="18"/>
      <c r="U41" s="19" t="s">
        <v>234</v>
      </c>
      <c r="V41" s="18"/>
      <c r="W41" s="19" t="s">
        <v>235</v>
      </c>
      <c r="X41" s="18"/>
      <c r="Y41" s="20" t="s">
        <v>236</v>
      </c>
      <c r="Z41" s="18"/>
      <c r="AA41" s="19" t="s">
        <v>237</v>
      </c>
      <c r="AB41" s="18"/>
      <c r="AC41" s="19" t="s">
        <v>238</v>
      </c>
      <c r="AD41" s="18"/>
      <c r="AE41" s="19" t="s">
        <v>239</v>
      </c>
      <c r="AF41" s="18"/>
      <c r="AG41" s="20" t="s">
        <v>240</v>
      </c>
      <c r="AH41" s="18"/>
      <c r="AI41" s="20" t="s">
        <v>241</v>
      </c>
    </row>
    <row r="42" spans="1:35" x14ac:dyDescent="0.25">
      <c r="A42" s="15" t="s">
        <v>17</v>
      </c>
      <c r="B42" s="8"/>
      <c r="C42" s="8">
        <v>51</v>
      </c>
      <c r="D42" s="8"/>
      <c r="E42" s="8">
        <v>34</v>
      </c>
      <c r="F42" s="8"/>
      <c r="G42" s="8">
        <v>51</v>
      </c>
      <c r="H42" s="8"/>
      <c r="I42" s="8">
        <f>SUM(C42:G42)</f>
        <v>136</v>
      </c>
      <c r="J42" s="8"/>
      <c r="K42" s="8">
        <v>65</v>
      </c>
      <c r="L42" s="8"/>
      <c r="M42" s="8">
        <v>92</v>
      </c>
      <c r="N42" s="8"/>
      <c r="O42" s="8">
        <v>73</v>
      </c>
      <c r="P42" s="8"/>
      <c r="Q42" s="8">
        <f>SUM(K42:O42)</f>
        <v>230</v>
      </c>
      <c r="R42" s="8"/>
      <c r="S42" s="8">
        <v>83</v>
      </c>
      <c r="T42" s="8"/>
      <c r="U42" s="8">
        <v>80</v>
      </c>
      <c r="V42" s="8"/>
      <c r="W42" s="8">
        <v>66</v>
      </c>
      <c r="X42" s="8"/>
      <c r="Y42" s="8">
        <f>SUM(S42:W42)</f>
        <v>229</v>
      </c>
      <c r="Z42" s="8"/>
      <c r="AA42" s="8">
        <v>81</v>
      </c>
      <c r="AB42" s="8"/>
      <c r="AC42" s="8">
        <v>66</v>
      </c>
      <c r="AD42" s="8"/>
      <c r="AE42" s="8">
        <v>69</v>
      </c>
      <c r="AF42" s="8"/>
      <c r="AG42" s="8">
        <f>SUM(AA42:AE42)</f>
        <v>216</v>
      </c>
      <c r="AH42" s="8"/>
      <c r="AI42" s="8">
        <f>I42+Q42+Y42+AG42</f>
        <v>811</v>
      </c>
    </row>
    <row r="43" spans="1:35" x14ac:dyDescent="0.25">
      <c r="A43" s="15" t="s">
        <v>18</v>
      </c>
      <c r="B43" s="8"/>
      <c r="C43" s="10">
        <v>6865310</v>
      </c>
      <c r="D43" s="10"/>
      <c r="E43" s="10">
        <v>3904899</v>
      </c>
      <c r="F43" s="10"/>
      <c r="G43" s="10">
        <v>6737500</v>
      </c>
      <c r="H43" s="10"/>
      <c r="I43" s="10">
        <f>SUM(C43:G43)</f>
        <v>17507709</v>
      </c>
      <c r="J43" s="10"/>
      <c r="K43" s="10">
        <v>7580200</v>
      </c>
      <c r="L43" s="10"/>
      <c r="M43" s="10">
        <v>12838553</v>
      </c>
      <c r="N43" s="10"/>
      <c r="O43" s="10">
        <v>9559924</v>
      </c>
      <c r="P43" s="10"/>
      <c r="Q43" s="10">
        <f>SUM(K43:O43)</f>
        <v>29978677</v>
      </c>
      <c r="R43" s="10"/>
      <c r="S43" s="10">
        <v>10742602</v>
      </c>
      <c r="T43" s="10"/>
      <c r="U43" s="10">
        <v>10333400</v>
      </c>
      <c r="V43" s="10"/>
      <c r="W43" s="10">
        <v>9049624</v>
      </c>
      <c r="X43" s="10"/>
      <c r="Y43" s="10">
        <f>SUM(S43:W43)</f>
        <v>30125626</v>
      </c>
      <c r="Z43" s="10"/>
      <c r="AA43" s="10">
        <v>9601650</v>
      </c>
      <c r="AB43" s="10"/>
      <c r="AC43" s="10">
        <v>8013050</v>
      </c>
      <c r="AD43" s="10"/>
      <c r="AE43" s="10">
        <v>9003151</v>
      </c>
      <c r="AF43" s="10"/>
      <c r="AG43" s="10">
        <f>SUM(AA43:AE43)</f>
        <v>26617851</v>
      </c>
      <c r="AH43" s="10"/>
      <c r="AI43" s="10">
        <f>I43+Q43+Y43+AG43</f>
        <v>104229863</v>
      </c>
    </row>
    <row r="44" spans="1:35" x14ac:dyDescent="0.25">
      <c r="A44" s="15" t="s">
        <v>19</v>
      </c>
      <c r="B44" s="8"/>
      <c r="C44" s="10">
        <f>C43/C42</f>
        <v>134613.92156862744</v>
      </c>
      <c r="D44" s="10"/>
      <c r="E44" s="10">
        <f>E43/E42</f>
        <v>114849.9705882353</v>
      </c>
      <c r="F44" s="10"/>
      <c r="G44" s="10">
        <f>G43/G42</f>
        <v>132107.84313725491</v>
      </c>
      <c r="H44" s="10"/>
      <c r="I44" s="10">
        <f>I43/I42</f>
        <v>128733.1544117647</v>
      </c>
      <c r="J44" s="10"/>
      <c r="K44" s="10">
        <f>K43/K42</f>
        <v>116618.46153846153</v>
      </c>
      <c r="L44" s="10"/>
      <c r="M44" s="10">
        <f>M43/M42</f>
        <v>139549.48913043478</v>
      </c>
      <c r="N44" s="10"/>
      <c r="O44" s="10">
        <f>O43/O42</f>
        <v>130957.86301369863</v>
      </c>
      <c r="P44" s="10"/>
      <c r="Q44" s="10">
        <f>Q43/Q42</f>
        <v>130342.07391304348</v>
      </c>
      <c r="R44" s="10"/>
      <c r="S44" s="10">
        <f>S43/S42</f>
        <v>129428.93975903615</v>
      </c>
      <c r="T44" s="10"/>
      <c r="U44" s="10">
        <f>U43/U42</f>
        <v>129167.5</v>
      </c>
      <c r="V44" s="10"/>
      <c r="W44" s="10">
        <f>W43/W42</f>
        <v>137115.51515151514</v>
      </c>
      <c r="X44" s="10"/>
      <c r="Y44" s="10">
        <f>Y43/Y42</f>
        <v>131552.9519650655</v>
      </c>
      <c r="Z44" s="10"/>
      <c r="AA44" s="10">
        <f>AA43/AA42</f>
        <v>118538.88888888889</v>
      </c>
      <c r="AB44" s="10"/>
      <c r="AC44" s="10">
        <f>AC43/AC42</f>
        <v>121409.84848484848</v>
      </c>
      <c r="AD44" s="10"/>
      <c r="AE44" s="10">
        <f>AE43/AE42</f>
        <v>130480.44927536232</v>
      </c>
      <c r="AF44" s="10"/>
      <c r="AG44" s="10">
        <f>AG43/AG42</f>
        <v>123230.79166666667</v>
      </c>
      <c r="AH44" s="10"/>
      <c r="AI44" s="10">
        <f>AI43/AI42</f>
        <v>128520.17632552405</v>
      </c>
    </row>
    <row r="45" spans="1:35" x14ac:dyDescent="0.25">
      <c r="A45" s="15" t="s">
        <v>190</v>
      </c>
      <c r="B45" s="8"/>
      <c r="C45" s="10">
        <v>108000</v>
      </c>
      <c r="D45" s="10"/>
      <c r="E45" s="10">
        <v>103500</v>
      </c>
      <c r="F45" s="10"/>
      <c r="G45" s="10">
        <v>117700</v>
      </c>
      <c r="H45" s="10"/>
      <c r="I45" s="10">
        <v>110500</v>
      </c>
      <c r="J45" s="10"/>
      <c r="K45" s="10">
        <v>96000</v>
      </c>
      <c r="L45" s="10"/>
      <c r="M45" s="10">
        <v>114000</v>
      </c>
      <c r="N45" s="10"/>
      <c r="O45" s="10">
        <v>100000</v>
      </c>
      <c r="P45" s="10"/>
      <c r="Q45" s="10">
        <v>105950</v>
      </c>
      <c r="R45" s="10"/>
      <c r="S45" s="10">
        <v>105000</v>
      </c>
      <c r="T45" s="10"/>
      <c r="U45" s="10">
        <v>116000</v>
      </c>
      <c r="V45" s="10"/>
      <c r="W45" s="10">
        <v>129500</v>
      </c>
      <c r="X45" s="10"/>
      <c r="Y45" s="10">
        <v>117500</v>
      </c>
      <c r="Z45" s="10"/>
      <c r="AA45" s="10">
        <v>92000</v>
      </c>
      <c r="AB45" s="10"/>
      <c r="AC45" s="10">
        <v>101500</v>
      </c>
      <c r="AD45" s="10"/>
      <c r="AE45" s="10">
        <v>96000</v>
      </c>
      <c r="AF45" s="10"/>
      <c r="AG45" s="10">
        <v>96000</v>
      </c>
      <c r="AH45" s="10"/>
      <c r="AI45" s="10">
        <v>108000</v>
      </c>
    </row>
    <row r="46" spans="1:35" x14ac:dyDescent="0.25">
      <c r="A46" s="11" t="s">
        <v>282</v>
      </c>
      <c r="B46" s="8"/>
      <c r="C46" s="14">
        <v>144</v>
      </c>
      <c r="D46" s="14"/>
      <c r="E46" s="14">
        <v>136</v>
      </c>
      <c r="F46" s="14"/>
      <c r="G46" s="14">
        <v>135</v>
      </c>
      <c r="H46" s="14"/>
      <c r="I46" s="13">
        <v>139</v>
      </c>
      <c r="J46" s="14"/>
      <c r="K46" s="14">
        <v>142</v>
      </c>
      <c r="L46" s="14"/>
      <c r="M46" s="14">
        <v>129</v>
      </c>
      <c r="N46" s="14"/>
      <c r="O46" s="14">
        <v>141</v>
      </c>
      <c r="P46" s="14"/>
      <c r="Q46" s="13">
        <v>136</v>
      </c>
      <c r="R46" s="14"/>
      <c r="S46" s="14">
        <v>121</v>
      </c>
      <c r="T46" s="14"/>
      <c r="U46" s="14">
        <v>113</v>
      </c>
      <c r="V46" s="14"/>
      <c r="W46" s="14">
        <v>130</v>
      </c>
      <c r="X46" s="14"/>
      <c r="Y46" s="14">
        <v>121</v>
      </c>
      <c r="Z46" s="14"/>
      <c r="AA46" s="14">
        <v>94</v>
      </c>
      <c r="AB46" s="14"/>
      <c r="AC46" s="14">
        <v>126</v>
      </c>
      <c r="AD46" s="14"/>
      <c r="AE46" s="14">
        <v>99</v>
      </c>
      <c r="AF46" s="14"/>
      <c r="AG46" s="14">
        <v>106</v>
      </c>
      <c r="AH46" s="14"/>
      <c r="AI46" s="14">
        <v>124</v>
      </c>
    </row>
    <row r="47" spans="1:35" ht="15.6" x14ac:dyDescent="0.3">
      <c r="A47" s="16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</row>
    <row r="48" spans="1:35" ht="15.6" x14ac:dyDescent="0.3">
      <c r="A48" s="3">
        <v>2012</v>
      </c>
      <c r="B48" s="8"/>
      <c r="C48" s="17" t="s">
        <v>208</v>
      </c>
      <c r="D48" s="18"/>
      <c r="E48" s="19" t="s">
        <v>209</v>
      </c>
      <c r="F48" s="18"/>
      <c r="G48" s="19" t="s">
        <v>210</v>
      </c>
      <c r="H48" s="18"/>
      <c r="I48" s="20" t="s">
        <v>211</v>
      </c>
      <c r="J48" s="18"/>
      <c r="K48" s="19" t="s">
        <v>212</v>
      </c>
      <c r="L48" s="18"/>
      <c r="M48" s="19" t="s">
        <v>213</v>
      </c>
      <c r="N48" s="18"/>
      <c r="O48" s="19" t="s">
        <v>214</v>
      </c>
      <c r="P48" s="18"/>
      <c r="Q48" s="20" t="s">
        <v>215</v>
      </c>
      <c r="R48" s="18"/>
      <c r="S48" s="19" t="s">
        <v>216</v>
      </c>
      <c r="T48" s="18"/>
      <c r="U48" s="19" t="s">
        <v>217</v>
      </c>
      <c r="V48" s="18"/>
      <c r="W48" s="19" t="s">
        <v>218</v>
      </c>
      <c r="X48" s="18"/>
      <c r="Y48" s="20" t="s">
        <v>219</v>
      </c>
      <c r="Z48" s="18"/>
      <c r="AA48" s="19" t="s">
        <v>220</v>
      </c>
      <c r="AB48" s="18"/>
      <c r="AC48" s="19" t="s">
        <v>221</v>
      </c>
      <c r="AD48" s="18"/>
      <c r="AE48" s="19" t="s">
        <v>222</v>
      </c>
      <c r="AF48" s="18"/>
      <c r="AG48" s="20" t="s">
        <v>223</v>
      </c>
      <c r="AH48" s="18"/>
      <c r="AI48" s="20" t="s">
        <v>224</v>
      </c>
    </row>
    <row r="49" spans="1:35" x14ac:dyDescent="0.25">
      <c r="A49" s="15" t="s">
        <v>17</v>
      </c>
      <c r="B49" s="8"/>
      <c r="C49" s="8">
        <v>46</v>
      </c>
      <c r="D49" s="8"/>
      <c r="E49" s="8">
        <v>41</v>
      </c>
      <c r="F49" s="8"/>
      <c r="G49" s="8">
        <v>57</v>
      </c>
      <c r="H49" s="8"/>
      <c r="I49" s="8">
        <f>SUM(C49:G49)</f>
        <v>144</v>
      </c>
      <c r="J49" s="8"/>
      <c r="K49" s="8">
        <v>68</v>
      </c>
      <c r="L49" s="8"/>
      <c r="M49" s="8">
        <v>89</v>
      </c>
      <c r="N49" s="8"/>
      <c r="O49" s="8">
        <v>94</v>
      </c>
      <c r="P49" s="8"/>
      <c r="Q49" s="8">
        <f>SUM(K49:O49)</f>
        <v>251</v>
      </c>
      <c r="R49" s="8"/>
      <c r="S49" s="8">
        <v>90</v>
      </c>
      <c r="T49" s="8"/>
      <c r="U49" s="8">
        <v>78</v>
      </c>
      <c r="V49" s="8"/>
      <c r="W49" s="8">
        <v>69</v>
      </c>
      <c r="X49" s="8"/>
      <c r="Y49" s="8">
        <f>SUM(S49:W49)</f>
        <v>237</v>
      </c>
      <c r="Z49" s="8"/>
      <c r="AA49" s="8">
        <v>70</v>
      </c>
      <c r="AB49" s="8"/>
      <c r="AC49" s="8">
        <v>76</v>
      </c>
      <c r="AD49" s="8"/>
      <c r="AE49" s="8">
        <v>64</v>
      </c>
      <c r="AF49" s="8"/>
      <c r="AG49" s="8">
        <f>SUM(AA49:AE49)</f>
        <v>210</v>
      </c>
      <c r="AH49" s="8"/>
      <c r="AI49" s="8">
        <f>I49+Q49+Y49+AG49</f>
        <v>842</v>
      </c>
    </row>
    <row r="50" spans="1:35" x14ac:dyDescent="0.25">
      <c r="A50" s="15" t="s">
        <v>18</v>
      </c>
      <c r="B50" s="8"/>
      <c r="C50" s="10">
        <v>5897250</v>
      </c>
      <c r="D50" s="10"/>
      <c r="E50" s="10">
        <v>4109800</v>
      </c>
      <c r="F50" s="10"/>
      <c r="G50" s="10">
        <v>6465625</v>
      </c>
      <c r="H50" s="10"/>
      <c r="I50" s="10">
        <f>SUM(C50:G50)</f>
        <v>16472675</v>
      </c>
      <c r="J50" s="10"/>
      <c r="K50" s="10">
        <v>6869202</v>
      </c>
      <c r="L50" s="10"/>
      <c r="M50" s="10">
        <v>12017775</v>
      </c>
      <c r="N50" s="10"/>
      <c r="O50" s="10">
        <v>12194527</v>
      </c>
      <c r="P50" s="10"/>
      <c r="Q50" s="10">
        <f>SUM(K50:O50)</f>
        <v>31081504</v>
      </c>
      <c r="R50" s="10"/>
      <c r="S50" s="10">
        <v>11086650</v>
      </c>
      <c r="T50" s="10"/>
      <c r="U50" s="10">
        <v>9607844</v>
      </c>
      <c r="V50" s="10"/>
      <c r="W50" s="10">
        <v>9275541</v>
      </c>
      <c r="X50" s="10"/>
      <c r="Y50" s="10">
        <f>SUM(S50:W50)</f>
        <v>29970035</v>
      </c>
      <c r="Z50" s="10"/>
      <c r="AA50" s="10">
        <v>7421150</v>
      </c>
      <c r="AB50" s="10"/>
      <c r="AC50" s="10">
        <v>9058200</v>
      </c>
      <c r="AD50" s="10"/>
      <c r="AE50" s="10">
        <v>6529025</v>
      </c>
      <c r="AF50" s="10"/>
      <c r="AG50" s="10">
        <f>SUM(AA50:AE50)</f>
        <v>23008375</v>
      </c>
      <c r="AH50" s="10"/>
      <c r="AI50" s="10">
        <f>I50+Q50+Y50+AG50</f>
        <v>100532589</v>
      </c>
    </row>
    <row r="51" spans="1:35" x14ac:dyDescent="0.25">
      <c r="A51" s="15" t="s">
        <v>19</v>
      </c>
      <c r="B51" s="8"/>
      <c r="C51" s="10">
        <f>C50/C49</f>
        <v>128201.08695652174</v>
      </c>
      <c r="D51" s="10"/>
      <c r="E51" s="10">
        <f>E50/E49</f>
        <v>100239.0243902439</v>
      </c>
      <c r="F51" s="10"/>
      <c r="G51" s="10">
        <f>G50/G49</f>
        <v>113432.01754385965</v>
      </c>
      <c r="H51" s="10"/>
      <c r="I51" s="10">
        <f>I50/I49</f>
        <v>114393.57638888889</v>
      </c>
      <c r="J51" s="10"/>
      <c r="K51" s="10">
        <f>K50/K49</f>
        <v>101017.67647058824</v>
      </c>
      <c r="L51" s="10"/>
      <c r="M51" s="10">
        <f>M50/M49</f>
        <v>135031.17977528091</v>
      </c>
      <c r="N51" s="10"/>
      <c r="O51" s="10">
        <f>O50/O49</f>
        <v>129729.01063829787</v>
      </c>
      <c r="P51" s="10"/>
      <c r="Q51" s="10">
        <f>Q50/Q49</f>
        <v>123830.69322709163</v>
      </c>
      <c r="R51" s="10"/>
      <c r="S51" s="10">
        <f>S50/S49</f>
        <v>123185</v>
      </c>
      <c r="T51" s="10"/>
      <c r="U51" s="10">
        <f>U50/U49</f>
        <v>123177.48717948717</v>
      </c>
      <c r="V51" s="10"/>
      <c r="W51" s="10">
        <f>W50/W49</f>
        <v>134428.13043478262</v>
      </c>
      <c r="X51" s="10"/>
      <c r="Y51" s="10">
        <f>Y50/Y49</f>
        <v>126455.84388185653</v>
      </c>
      <c r="Z51" s="10"/>
      <c r="AA51" s="10">
        <f>AA50/AA49</f>
        <v>106016.42857142857</v>
      </c>
      <c r="AB51" s="10"/>
      <c r="AC51" s="10">
        <f>AC50/AC49</f>
        <v>119186.84210526316</v>
      </c>
      <c r="AD51" s="10"/>
      <c r="AE51" s="10">
        <f>AE50/AE49</f>
        <v>102016.015625</v>
      </c>
      <c r="AF51" s="10"/>
      <c r="AG51" s="10">
        <f>AG50/AG49</f>
        <v>109563.69047619047</v>
      </c>
      <c r="AH51" s="10"/>
      <c r="AI51" s="10">
        <f>AI50/AI49</f>
        <v>119397.37410926366</v>
      </c>
    </row>
    <row r="52" spans="1:35" x14ac:dyDescent="0.25">
      <c r="A52" s="15" t="s">
        <v>190</v>
      </c>
      <c r="B52" s="8"/>
      <c r="C52" s="10">
        <v>92000</v>
      </c>
      <c r="D52" s="10"/>
      <c r="E52" s="10">
        <v>78000</v>
      </c>
      <c r="F52" s="10"/>
      <c r="G52" s="10">
        <v>95000</v>
      </c>
      <c r="H52" s="10"/>
      <c r="I52" s="10">
        <v>92000</v>
      </c>
      <c r="J52" s="10"/>
      <c r="K52" s="10">
        <v>88500</v>
      </c>
      <c r="L52" s="10"/>
      <c r="M52" s="10">
        <v>106500</v>
      </c>
      <c r="N52" s="10"/>
      <c r="O52" s="10">
        <v>105250</v>
      </c>
      <c r="P52" s="10"/>
      <c r="Q52" s="10">
        <v>99900</v>
      </c>
      <c r="R52" s="10"/>
      <c r="S52" s="10">
        <v>93000</v>
      </c>
      <c r="T52" s="10"/>
      <c r="U52" s="10">
        <v>103625</v>
      </c>
      <c r="V52" s="10"/>
      <c r="W52" s="10">
        <v>120000</v>
      </c>
      <c r="X52" s="10"/>
      <c r="Y52" s="10">
        <v>104000</v>
      </c>
      <c r="Z52" s="10"/>
      <c r="AA52" s="10">
        <v>92250</v>
      </c>
      <c r="AB52" s="10"/>
      <c r="AC52" s="10">
        <v>102000</v>
      </c>
      <c r="AD52" s="10"/>
      <c r="AE52" s="10">
        <v>89250</v>
      </c>
      <c r="AF52" s="10"/>
      <c r="AG52" s="10">
        <v>93200</v>
      </c>
      <c r="AH52" s="10"/>
      <c r="AI52" s="10">
        <v>96150</v>
      </c>
    </row>
    <row r="53" spans="1:35" x14ac:dyDescent="0.25">
      <c r="A53" s="11" t="s">
        <v>282</v>
      </c>
      <c r="B53" s="8"/>
      <c r="C53" s="14">
        <v>139</v>
      </c>
      <c r="D53" s="14"/>
      <c r="E53" s="14">
        <v>128</v>
      </c>
      <c r="F53" s="14"/>
      <c r="G53" s="14">
        <v>136</v>
      </c>
      <c r="H53" s="14"/>
      <c r="I53" s="13">
        <v>135</v>
      </c>
      <c r="J53" s="14"/>
      <c r="K53" s="14">
        <v>121</v>
      </c>
      <c r="L53" s="14"/>
      <c r="M53" s="14">
        <v>153</v>
      </c>
      <c r="N53" s="14"/>
      <c r="O53" s="14">
        <v>131</v>
      </c>
      <c r="P53" s="14"/>
      <c r="Q53" s="13">
        <v>136</v>
      </c>
      <c r="R53" s="14"/>
      <c r="S53" s="14">
        <v>118</v>
      </c>
      <c r="T53" s="14"/>
      <c r="U53" s="14">
        <v>117</v>
      </c>
      <c r="V53" s="14"/>
      <c r="W53" s="14">
        <v>140</v>
      </c>
      <c r="X53" s="14"/>
      <c r="Y53" s="14">
        <v>124</v>
      </c>
      <c r="Z53" s="14"/>
      <c r="AA53" s="14">
        <v>130</v>
      </c>
      <c r="AB53" s="14"/>
      <c r="AC53" s="14">
        <v>132</v>
      </c>
      <c r="AD53" s="14"/>
      <c r="AE53" s="14">
        <v>144</v>
      </c>
      <c r="AF53" s="14"/>
      <c r="AG53" s="14">
        <v>135</v>
      </c>
      <c r="AH53" s="14"/>
      <c r="AI53" s="14">
        <v>132</v>
      </c>
    </row>
    <row r="54" spans="1:35" ht="15.6" x14ac:dyDescent="0.3">
      <c r="A54" s="16"/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</row>
    <row r="55" spans="1:35" ht="15.6" x14ac:dyDescent="0.3">
      <c r="A55" s="3">
        <v>2011</v>
      </c>
      <c r="B55" s="8"/>
      <c r="C55" s="17" t="s">
        <v>191</v>
      </c>
      <c r="D55" s="18"/>
      <c r="E55" s="19" t="s">
        <v>192</v>
      </c>
      <c r="F55" s="18"/>
      <c r="G55" s="19" t="s">
        <v>193</v>
      </c>
      <c r="H55" s="18"/>
      <c r="I55" s="20" t="s">
        <v>194</v>
      </c>
      <c r="J55" s="18"/>
      <c r="K55" s="19" t="s">
        <v>195</v>
      </c>
      <c r="L55" s="18"/>
      <c r="M55" s="19" t="s">
        <v>196</v>
      </c>
      <c r="N55" s="18"/>
      <c r="O55" s="19" t="s">
        <v>197</v>
      </c>
      <c r="P55" s="18"/>
      <c r="Q55" s="20" t="s">
        <v>198</v>
      </c>
      <c r="R55" s="18"/>
      <c r="S55" s="19" t="s">
        <v>199</v>
      </c>
      <c r="T55" s="18"/>
      <c r="U55" s="19" t="s">
        <v>200</v>
      </c>
      <c r="V55" s="18"/>
      <c r="W55" s="19" t="s">
        <v>201</v>
      </c>
      <c r="X55" s="18"/>
      <c r="Y55" s="20" t="s">
        <v>202</v>
      </c>
      <c r="Z55" s="18"/>
      <c r="AA55" s="19" t="s">
        <v>203</v>
      </c>
      <c r="AB55" s="18"/>
      <c r="AC55" s="19" t="s">
        <v>204</v>
      </c>
      <c r="AD55" s="18"/>
      <c r="AE55" s="19" t="s">
        <v>205</v>
      </c>
      <c r="AF55" s="18"/>
      <c r="AG55" s="20" t="s">
        <v>206</v>
      </c>
      <c r="AH55" s="18"/>
      <c r="AI55" s="20" t="s">
        <v>207</v>
      </c>
    </row>
    <row r="56" spans="1:35" x14ac:dyDescent="0.25">
      <c r="A56" s="15" t="s">
        <v>17</v>
      </c>
      <c r="B56" s="8"/>
      <c r="C56" s="8">
        <v>34</v>
      </c>
      <c r="D56" s="8"/>
      <c r="E56" s="8">
        <v>47</v>
      </c>
      <c r="F56" s="8"/>
      <c r="G56" s="8">
        <v>31</v>
      </c>
      <c r="H56" s="8"/>
      <c r="I56" s="8">
        <f>SUM(C56:G56)</f>
        <v>112</v>
      </c>
      <c r="J56" s="8"/>
      <c r="K56" s="8">
        <v>65</v>
      </c>
      <c r="L56" s="8"/>
      <c r="M56" s="8">
        <v>65</v>
      </c>
      <c r="N56" s="8"/>
      <c r="O56" s="8">
        <v>70</v>
      </c>
      <c r="P56" s="8"/>
      <c r="Q56" s="8">
        <f>SUM(K56:O56)</f>
        <v>200</v>
      </c>
      <c r="R56" s="8"/>
      <c r="S56" s="8">
        <v>69</v>
      </c>
      <c r="T56" s="8"/>
      <c r="U56" s="8">
        <v>71</v>
      </c>
      <c r="V56" s="8"/>
      <c r="W56" s="8">
        <v>69</v>
      </c>
      <c r="X56" s="8"/>
      <c r="Y56" s="8">
        <f>SUM(S56:W56)</f>
        <v>209</v>
      </c>
      <c r="Z56" s="8"/>
      <c r="AA56" s="8">
        <v>70</v>
      </c>
      <c r="AB56" s="8"/>
      <c r="AC56" s="8">
        <v>61</v>
      </c>
      <c r="AD56" s="8"/>
      <c r="AE56" s="8">
        <v>55</v>
      </c>
      <c r="AF56" s="8"/>
      <c r="AG56" s="8">
        <f>SUM(AA56:AE56)</f>
        <v>186</v>
      </c>
      <c r="AH56" s="8"/>
      <c r="AI56" s="8">
        <f>I56+Q56+Y56+AG56</f>
        <v>707</v>
      </c>
    </row>
    <row r="57" spans="1:35" x14ac:dyDescent="0.25">
      <c r="A57" s="15" t="s">
        <v>18</v>
      </c>
      <c r="B57" s="8"/>
      <c r="C57" s="10">
        <v>5252951</v>
      </c>
      <c r="D57" s="10"/>
      <c r="E57" s="10">
        <v>5550600</v>
      </c>
      <c r="F57" s="10"/>
      <c r="G57" s="10">
        <v>3554550</v>
      </c>
      <c r="H57" s="10"/>
      <c r="I57" s="10">
        <f>SUM(C57:G57)</f>
        <v>14358101</v>
      </c>
      <c r="J57" s="10"/>
      <c r="K57" s="10">
        <v>7214447</v>
      </c>
      <c r="L57" s="10"/>
      <c r="M57" s="10">
        <v>7550695</v>
      </c>
      <c r="N57" s="10"/>
      <c r="O57" s="10">
        <v>9056437</v>
      </c>
      <c r="P57" s="10"/>
      <c r="Q57" s="10">
        <f>SUM(K57:O57)</f>
        <v>23821579</v>
      </c>
      <c r="R57" s="10"/>
      <c r="S57" s="10">
        <v>8719400</v>
      </c>
      <c r="T57" s="10"/>
      <c r="U57" s="10">
        <v>9333500</v>
      </c>
      <c r="V57" s="10"/>
      <c r="W57" s="10">
        <v>8735500</v>
      </c>
      <c r="X57" s="10"/>
      <c r="Y57" s="10">
        <f>SUM(S57:W57)</f>
        <v>26788400</v>
      </c>
      <c r="Z57" s="10"/>
      <c r="AA57" s="10">
        <v>8637370</v>
      </c>
      <c r="AB57" s="10"/>
      <c r="AC57" s="10">
        <v>7528027</v>
      </c>
      <c r="AD57" s="10"/>
      <c r="AE57" s="10">
        <v>5282350</v>
      </c>
      <c r="AF57" s="10"/>
      <c r="AG57" s="10">
        <f>SUM(AA57:AE57)</f>
        <v>21447747</v>
      </c>
      <c r="AH57" s="10"/>
      <c r="AI57" s="10">
        <f>I57+Q57+Y57+AG57</f>
        <v>86415827</v>
      </c>
    </row>
    <row r="58" spans="1:35" x14ac:dyDescent="0.25">
      <c r="A58" s="15" t="s">
        <v>19</v>
      </c>
      <c r="B58" s="8"/>
      <c r="C58" s="10">
        <f>C57/C56</f>
        <v>154498.5588235294</v>
      </c>
      <c r="D58" s="10"/>
      <c r="E58" s="10">
        <f>E57/E56</f>
        <v>118097.87234042553</v>
      </c>
      <c r="F58" s="10"/>
      <c r="G58" s="10">
        <f>G57/G56</f>
        <v>114662.90322580645</v>
      </c>
      <c r="H58" s="10"/>
      <c r="I58" s="10">
        <f>I57/I56</f>
        <v>128197.33035714286</v>
      </c>
      <c r="J58" s="10"/>
      <c r="K58" s="10">
        <f>K57/K56</f>
        <v>110991.4923076923</v>
      </c>
      <c r="L58" s="10"/>
      <c r="M58" s="10">
        <f>M57/M56</f>
        <v>116164.53846153847</v>
      </c>
      <c r="N58" s="10"/>
      <c r="O58" s="10">
        <f>O57/O56</f>
        <v>129377.67142857143</v>
      </c>
      <c r="P58" s="10"/>
      <c r="Q58" s="10">
        <f>Q57/Q56</f>
        <v>119107.895</v>
      </c>
      <c r="R58" s="10"/>
      <c r="S58" s="10">
        <f>S57/S56</f>
        <v>126368.11594202899</v>
      </c>
      <c r="T58" s="10"/>
      <c r="U58" s="10">
        <f>U57/U56</f>
        <v>131457.74647887325</v>
      </c>
      <c r="V58" s="10"/>
      <c r="W58" s="10">
        <f>W57/W56</f>
        <v>126601.44927536232</v>
      </c>
      <c r="X58" s="10"/>
      <c r="Y58" s="10">
        <f>Y57/Y56</f>
        <v>128174.16267942583</v>
      </c>
      <c r="Z58" s="10"/>
      <c r="AA58" s="10">
        <f>AA57/AA56</f>
        <v>123391</v>
      </c>
      <c r="AB58" s="10"/>
      <c r="AC58" s="10">
        <f>AC57/AC56</f>
        <v>123410.27868852459</v>
      </c>
      <c r="AD58" s="10"/>
      <c r="AE58" s="10">
        <f>AE57/AE56</f>
        <v>96042.727272727279</v>
      </c>
      <c r="AF58" s="10"/>
      <c r="AG58" s="10">
        <f>AG57/AG56</f>
        <v>115310.46774193548</v>
      </c>
      <c r="AH58" s="10"/>
      <c r="AI58" s="10">
        <f>AI57/AI56</f>
        <v>122228.89250353607</v>
      </c>
    </row>
    <row r="59" spans="1:35" x14ac:dyDescent="0.25">
      <c r="A59" s="15" t="s">
        <v>190</v>
      </c>
      <c r="B59" s="8"/>
      <c r="C59" s="10">
        <v>126250</v>
      </c>
      <c r="D59" s="10"/>
      <c r="E59" s="10">
        <v>103000</v>
      </c>
      <c r="F59" s="10"/>
      <c r="G59" s="10">
        <v>95000</v>
      </c>
      <c r="H59" s="10"/>
      <c r="I59" s="10">
        <v>103450</v>
      </c>
      <c r="J59" s="10"/>
      <c r="K59" s="10">
        <v>95000</v>
      </c>
      <c r="L59" s="10"/>
      <c r="M59" s="10">
        <v>94000</v>
      </c>
      <c r="N59" s="10"/>
      <c r="O59" s="10">
        <v>119700</v>
      </c>
      <c r="P59" s="10"/>
      <c r="Q59" s="10">
        <v>105000</v>
      </c>
      <c r="R59" s="10"/>
      <c r="S59" s="10">
        <v>106500</v>
      </c>
      <c r="T59" s="10"/>
      <c r="U59" s="10">
        <v>110000</v>
      </c>
      <c r="V59" s="10"/>
      <c r="W59" s="10">
        <v>108000</v>
      </c>
      <c r="X59" s="10"/>
      <c r="Y59" s="10">
        <v>110000</v>
      </c>
      <c r="Z59" s="10"/>
      <c r="AA59" s="10">
        <v>89000</v>
      </c>
      <c r="AB59" s="10"/>
      <c r="AC59" s="10">
        <v>101000</v>
      </c>
      <c r="AD59" s="10"/>
      <c r="AE59" s="10">
        <v>87500</v>
      </c>
      <c r="AF59" s="10"/>
      <c r="AG59" s="10">
        <v>90000</v>
      </c>
      <c r="AH59" s="10"/>
      <c r="AI59" s="10">
        <v>100000</v>
      </c>
    </row>
    <row r="60" spans="1:35" x14ac:dyDescent="0.25">
      <c r="A60" s="11" t="s">
        <v>282</v>
      </c>
      <c r="B60" s="8"/>
      <c r="C60" s="14">
        <v>135</v>
      </c>
      <c r="D60" s="14"/>
      <c r="E60" s="14">
        <v>132</v>
      </c>
      <c r="F60" s="14"/>
      <c r="G60" s="14">
        <v>161</v>
      </c>
      <c r="H60" s="14"/>
      <c r="I60" s="13">
        <v>141</v>
      </c>
      <c r="J60" s="14"/>
      <c r="K60" s="14">
        <v>138</v>
      </c>
      <c r="L60" s="14"/>
      <c r="M60" s="14">
        <v>150</v>
      </c>
      <c r="N60" s="14"/>
      <c r="O60" s="14">
        <v>116</v>
      </c>
      <c r="P60" s="14"/>
      <c r="Q60" s="13">
        <v>134</v>
      </c>
      <c r="R60" s="14"/>
      <c r="S60" s="14">
        <v>140</v>
      </c>
      <c r="T60" s="14"/>
      <c r="U60" s="14">
        <v>122</v>
      </c>
      <c r="V60" s="14"/>
      <c r="W60" s="14">
        <v>110</v>
      </c>
      <c r="X60" s="14"/>
      <c r="Y60" s="14">
        <v>124</v>
      </c>
      <c r="Z60" s="14"/>
      <c r="AA60" s="14">
        <v>147</v>
      </c>
      <c r="AB60" s="14"/>
      <c r="AC60" s="14">
        <v>130</v>
      </c>
      <c r="AD60" s="14"/>
      <c r="AE60" s="14">
        <v>123</v>
      </c>
      <c r="AF60" s="14"/>
      <c r="AG60" s="14">
        <v>134</v>
      </c>
      <c r="AH60" s="14"/>
      <c r="AI60" s="14">
        <v>132</v>
      </c>
    </row>
    <row r="61" spans="1:35" ht="15.6" x14ac:dyDescent="0.3">
      <c r="A61" s="16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</row>
    <row r="62" spans="1:35" ht="15.6" x14ac:dyDescent="0.3">
      <c r="A62" s="3">
        <v>2010</v>
      </c>
      <c r="B62" s="8"/>
      <c r="C62" s="17" t="s">
        <v>173</v>
      </c>
      <c r="D62" s="18"/>
      <c r="E62" s="19" t="s">
        <v>174</v>
      </c>
      <c r="F62" s="18"/>
      <c r="G62" s="19" t="s">
        <v>175</v>
      </c>
      <c r="H62" s="18"/>
      <c r="I62" s="20" t="s">
        <v>176</v>
      </c>
      <c r="J62" s="18"/>
      <c r="K62" s="19" t="s">
        <v>177</v>
      </c>
      <c r="L62" s="18"/>
      <c r="M62" s="19" t="s">
        <v>178</v>
      </c>
      <c r="N62" s="18"/>
      <c r="O62" s="19" t="s">
        <v>179</v>
      </c>
      <c r="P62" s="18"/>
      <c r="Q62" s="20" t="s">
        <v>180</v>
      </c>
      <c r="R62" s="18"/>
      <c r="S62" s="19" t="s">
        <v>181</v>
      </c>
      <c r="T62" s="18"/>
      <c r="U62" s="19" t="s">
        <v>182</v>
      </c>
      <c r="V62" s="18"/>
      <c r="W62" s="19" t="s">
        <v>183</v>
      </c>
      <c r="X62" s="18"/>
      <c r="Y62" s="20" t="s">
        <v>184</v>
      </c>
      <c r="Z62" s="18"/>
      <c r="AA62" s="19" t="s">
        <v>185</v>
      </c>
      <c r="AB62" s="18"/>
      <c r="AC62" s="19" t="s">
        <v>186</v>
      </c>
      <c r="AD62" s="18"/>
      <c r="AE62" s="19" t="s">
        <v>187</v>
      </c>
      <c r="AF62" s="18"/>
      <c r="AG62" s="20" t="s">
        <v>188</v>
      </c>
      <c r="AH62" s="18"/>
      <c r="AI62" s="20" t="s">
        <v>189</v>
      </c>
    </row>
    <row r="63" spans="1:35" ht="15" customHeight="1" x14ac:dyDescent="0.25">
      <c r="A63" s="15" t="s">
        <v>17</v>
      </c>
      <c r="B63" s="8"/>
      <c r="C63" s="8">
        <v>30</v>
      </c>
      <c r="D63" s="8"/>
      <c r="E63" s="8">
        <v>49</v>
      </c>
      <c r="F63" s="8"/>
      <c r="G63" s="8">
        <v>70</v>
      </c>
      <c r="H63" s="8"/>
      <c r="I63" s="8">
        <f>SUM(C63:G63)</f>
        <v>149</v>
      </c>
      <c r="J63" s="8"/>
      <c r="K63" s="8">
        <v>66</v>
      </c>
      <c r="L63" s="8"/>
      <c r="M63" s="8">
        <v>113</v>
      </c>
      <c r="N63" s="8"/>
      <c r="O63" s="8">
        <v>77</v>
      </c>
      <c r="P63" s="8"/>
      <c r="Q63" s="8">
        <f>SUM(K63:O63)</f>
        <v>256</v>
      </c>
      <c r="R63" s="8"/>
      <c r="S63" s="8">
        <v>48</v>
      </c>
      <c r="T63" s="8"/>
      <c r="U63" s="8">
        <v>60</v>
      </c>
      <c r="V63" s="8"/>
      <c r="W63" s="8">
        <v>56</v>
      </c>
      <c r="X63" s="8"/>
      <c r="Y63" s="8">
        <f>SUM(S63:W63)</f>
        <v>164</v>
      </c>
      <c r="Z63" s="8"/>
      <c r="AA63" s="8">
        <v>56</v>
      </c>
      <c r="AB63" s="8"/>
      <c r="AC63" s="8">
        <v>44</v>
      </c>
      <c r="AD63" s="8"/>
      <c r="AE63" s="8">
        <v>55</v>
      </c>
      <c r="AF63" s="8"/>
      <c r="AG63" s="8">
        <f>SUM(AA63:AE63)</f>
        <v>155</v>
      </c>
      <c r="AH63" s="8"/>
      <c r="AI63" s="8">
        <f>I63+Q63+Y63+AG63</f>
        <v>724</v>
      </c>
    </row>
    <row r="64" spans="1:35" ht="15" customHeight="1" x14ac:dyDescent="0.25">
      <c r="A64" s="15" t="s">
        <v>18</v>
      </c>
      <c r="B64" s="8"/>
      <c r="C64" s="10">
        <v>3355400</v>
      </c>
      <c r="D64" s="10"/>
      <c r="E64" s="10">
        <v>5414141</v>
      </c>
      <c r="F64" s="10"/>
      <c r="G64" s="10">
        <v>7410144</v>
      </c>
      <c r="H64" s="10"/>
      <c r="I64" s="10">
        <f>SUM(C64:G64)</f>
        <v>16179685</v>
      </c>
      <c r="J64" s="10"/>
      <c r="K64" s="10">
        <v>7293050</v>
      </c>
      <c r="L64" s="10"/>
      <c r="M64" s="10">
        <v>11335720</v>
      </c>
      <c r="N64" s="10"/>
      <c r="O64" s="10">
        <v>9087668</v>
      </c>
      <c r="P64" s="10"/>
      <c r="Q64" s="10">
        <f>SUM(K64:O64)</f>
        <v>27716438</v>
      </c>
      <c r="R64" s="10"/>
      <c r="S64" s="10">
        <v>5432716</v>
      </c>
      <c r="T64" s="10"/>
      <c r="U64" s="10">
        <v>7413612</v>
      </c>
      <c r="V64" s="10"/>
      <c r="W64" s="10">
        <v>6486551</v>
      </c>
      <c r="X64" s="10"/>
      <c r="Y64" s="10">
        <f>SUM(S64:W64)</f>
        <v>19332879</v>
      </c>
      <c r="Z64" s="10"/>
      <c r="AA64" s="10">
        <v>6829750</v>
      </c>
      <c r="AB64" s="10"/>
      <c r="AC64" s="10">
        <v>4423220</v>
      </c>
      <c r="AD64" s="10"/>
      <c r="AE64" s="10">
        <v>7837900</v>
      </c>
      <c r="AF64" s="10"/>
      <c r="AG64" s="10">
        <f>SUM(AA64:AE64)</f>
        <v>19090870</v>
      </c>
      <c r="AH64" s="10"/>
      <c r="AI64" s="10">
        <f>I64+Q64+Y64+AG64</f>
        <v>82319872</v>
      </c>
    </row>
    <row r="65" spans="1:35" x14ac:dyDescent="0.25">
      <c r="A65" s="15" t="s">
        <v>19</v>
      </c>
      <c r="B65" s="8"/>
      <c r="C65" s="10">
        <f>C64/C63</f>
        <v>111846.66666666667</v>
      </c>
      <c r="D65" s="10"/>
      <c r="E65" s="10">
        <f>E64/E63</f>
        <v>110492.67346938775</v>
      </c>
      <c r="F65" s="10"/>
      <c r="G65" s="10">
        <f>G64/G63</f>
        <v>105859.2</v>
      </c>
      <c r="H65" s="10"/>
      <c r="I65" s="10">
        <f>I64/I63</f>
        <v>108588.4899328859</v>
      </c>
      <c r="J65" s="10"/>
      <c r="K65" s="10">
        <f>K64/K63</f>
        <v>110500.75757575757</v>
      </c>
      <c r="L65" s="10"/>
      <c r="M65" s="10">
        <f>M64/M63</f>
        <v>100316.10619469026</v>
      </c>
      <c r="N65" s="10"/>
      <c r="O65" s="10">
        <f>O64/O63</f>
        <v>118021.66233766233</v>
      </c>
      <c r="P65" s="10"/>
      <c r="Q65" s="10">
        <f>Q64/Q63</f>
        <v>108267.3359375</v>
      </c>
      <c r="R65" s="10"/>
      <c r="S65" s="10">
        <f>S64/S63</f>
        <v>113181.58333333333</v>
      </c>
      <c r="T65" s="10"/>
      <c r="U65" s="10">
        <f>U64/U63</f>
        <v>123560.2</v>
      </c>
      <c r="V65" s="10"/>
      <c r="W65" s="10">
        <f>W64/W63</f>
        <v>115831.26785714286</v>
      </c>
      <c r="X65" s="10"/>
      <c r="Y65" s="10">
        <f>Y64/Y63</f>
        <v>117883.40853658537</v>
      </c>
      <c r="Z65" s="10"/>
      <c r="AA65" s="10">
        <f>AA64/AA63</f>
        <v>121959.82142857143</v>
      </c>
      <c r="AB65" s="10"/>
      <c r="AC65" s="10">
        <f>AC64/AC63</f>
        <v>100527.72727272728</v>
      </c>
      <c r="AD65" s="10"/>
      <c r="AE65" s="10">
        <f>AE64/AE63</f>
        <v>142507.27272727274</v>
      </c>
      <c r="AF65" s="10"/>
      <c r="AG65" s="10">
        <f>AG64/AG63</f>
        <v>123166.90322580645</v>
      </c>
      <c r="AH65" s="10"/>
      <c r="AI65" s="10">
        <f>AI64/AI63</f>
        <v>113701.48066298342</v>
      </c>
    </row>
    <row r="66" spans="1:35" x14ac:dyDescent="0.25">
      <c r="A66" s="15" t="s">
        <v>190</v>
      </c>
      <c r="B66" s="8"/>
      <c r="C66" s="10">
        <v>86500</v>
      </c>
      <c r="D66" s="10"/>
      <c r="E66" s="10">
        <v>95000</v>
      </c>
      <c r="F66" s="10"/>
      <c r="G66" s="10">
        <v>87250</v>
      </c>
      <c r="H66" s="10"/>
      <c r="I66" s="10">
        <v>88500</v>
      </c>
      <c r="J66" s="10"/>
      <c r="K66" s="10">
        <v>87750</v>
      </c>
      <c r="L66" s="10"/>
      <c r="M66" s="10">
        <v>83500</v>
      </c>
      <c r="N66" s="10"/>
      <c r="O66" s="10">
        <v>101000</v>
      </c>
      <c r="P66" s="10"/>
      <c r="Q66" s="10">
        <v>89650</v>
      </c>
      <c r="R66" s="10"/>
      <c r="S66" s="10">
        <v>90200</v>
      </c>
      <c r="T66" s="10"/>
      <c r="U66" s="10">
        <v>102000</v>
      </c>
      <c r="V66" s="10"/>
      <c r="W66" s="10">
        <v>102250</v>
      </c>
      <c r="X66" s="10"/>
      <c r="Y66" s="10">
        <v>99900</v>
      </c>
      <c r="Z66" s="10"/>
      <c r="AA66" s="10">
        <v>99000</v>
      </c>
      <c r="AB66" s="10"/>
      <c r="AC66" s="10">
        <v>77000</v>
      </c>
      <c r="AD66" s="10"/>
      <c r="AE66" s="10">
        <v>100000</v>
      </c>
      <c r="AF66" s="10"/>
      <c r="AG66" s="10">
        <v>89000</v>
      </c>
      <c r="AH66" s="10"/>
      <c r="AI66" s="10">
        <v>90200</v>
      </c>
    </row>
    <row r="67" spans="1:35" x14ac:dyDescent="0.25">
      <c r="A67" s="11" t="s">
        <v>282</v>
      </c>
      <c r="B67" s="8"/>
      <c r="C67" s="14">
        <v>118</v>
      </c>
      <c r="D67" s="14"/>
      <c r="E67" s="14">
        <v>147</v>
      </c>
      <c r="F67" s="14"/>
      <c r="G67" s="14">
        <v>121</v>
      </c>
      <c r="H67" s="14"/>
      <c r="I67" s="13">
        <f>SUM(C67:G67)/3</f>
        <v>128.66666666666666</v>
      </c>
      <c r="J67" s="14"/>
      <c r="K67" s="14">
        <v>140</v>
      </c>
      <c r="L67" s="14"/>
      <c r="M67" s="14">
        <v>112</v>
      </c>
      <c r="N67" s="14"/>
      <c r="O67" s="14">
        <v>143</v>
      </c>
      <c r="P67" s="14"/>
      <c r="Q67" s="13">
        <v>128</v>
      </c>
      <c r="R67" s="14"/>
      <c r="S67" s="14">
        <v>96</v>
      </c>
      <c r="T67" s="14"/>
      <c r="U67" s="14">
        <v>136</v>
      </c>
      <c r="V67" s="14"/>
      <c r="W67" s="14">
        <v>137</v>
      </c>
      <c r="X67" s="14"/>
      <c r="Y67" s="14">
        <v>124</v>
      </c>
      <c r="Z67" s="14"/>
      <c r="AA67" s="14">
        <v>94</v>
      </c>
      <c r="AB67" s="14"/>
      <c r="AC67" s="14">
        <v>84</v>
      </c>
      <c r="AD67" s="14"/>
      <c r="AE67" s="14">
        <v>125</v>
      </c>
      <c r="AF67" s="14"/>
      <c r="AG67" s="14">
        <v>102</v>
      </c>
      <c r="AH67" s="14"/>
      <c r="AI67" s="14">
        <v>122</v>
      </c>
    </row>
    <row r="68" spans="1:35" ht="15.6" x14ac:dyDescent="0.3">
      <c r="A68" s="16"/>
      <c r="B68" s="8"/>
      <c r="C68" s="8"/>
      <c r="D68" s="8"/>
      <c r="E68" s="8"/>
      <c r="F68" s="8"/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</row>
    <row r="69" spans="1:35" ht="15.6" x14ac:dyDescent="0.3">
      <c r="A69" s="3">
        <v>2009</v>
      </c>
      <c r="B69" s="8"/>
      <c r="C69" s="17" t="s">
        <v>156</v>
      </c>
      <c r="D69" s="18"/>
      <c r="E69" s="19" t="s">
        <v>157</v>
      </c>
      <c r="F69" s="18"/>
      <c r="G69" s="19" t="s">
        <v>158</v>
      </c>
      <c r="H69" s="18"/>
      <c r="I69" s="20" t="s">
        <v>159</v>
      </c>
      <c r="J69" s="18"/>
      <c r="K69" s="19" t="s">
        <v>160</v>
      </c>
      <c r="L69" s="18"/>
      <c r="M69" s="19" t="s">
        <v>161</v>
      </c>
      <c r="N69" s="18"/>
      <c r="O69" s="19" t="s">
        <v>162</v>
      </c>
      <c r="P69" s="18"/>
      <c r="Q69" s="20" t="s">
        <v>163</v>
      </c>
      <c r="R69" s="18"/>
      <c r="S69" s="19" t="s">
        <v>164</v>
      </c>
      <c r="T69" s="18"/>
      <c r="U69" s="19" t="s">
        <v>165</v>
      </c>
      <c r="V69" s="18"/>
      <c r="W69" s="19" t="s">
        <v>166</v>
      </c>
      <c r="X69" s="18"/>
      <c r="Y69" s="20" t="s">
        <v>167</v>
      </c>
      <c r="Z69" s="18"/>
      <c r="AA69" s="19" t="s">
        <v>168</v>
      </c>
      <c r="AB69" s="18"/>
      <c r="AC69" s="19" t="s">
        <v>169</v>
      </c>
      <c r="AD69" s="18"/>
      <c r="AE69" s="19" t="s">
        <v>170</v>
      </c>
      <c r="AF69" s="18"/>
      <c r="AG69" s="20" t="s">
        <v>171</v>
      </c>
      <c r="AH69" s="18"/>
      <c r="AI69" s="20" t="s">
        <v>172</v>
      </c>
    </row>
    <row r="70" spans="1:35" x14ac:dyDescent="0.25">
      <c r="A70" s="15" t="s">
        <v>17</v>
      </c>
      <c r="B70" s="8"/>
      <c r="C70" s="8">
        <v>39</v>
      </c>
      <c r="D70" s="8"/>
      <c r="E70" s="8">
        <v>41</v>
      </c>
      <c r="F70" s="8"/>
      <c r="G70" s="8">
        <v>71</v>
      </c>
      <c r="H70" s="8"/>
      <c r="I70" s="8">
        <f>SUM(C70:G70)</f>
        <v>151</v>
      </c>
      <c r="J70" s="8"/>
      <c r="K70" s="8">
        <v>56</v>
      </c>
      <c r="L70" s="8"/>
      <c r="M70" s="8">
        <v>87</v>
      </c>
      <c r="N70" s="8"/>
      <c r="O70" s="8">
        <v>85</v>
      </c>
      <c r="P70" s="8"/>
      <c r="Q70" s="8">
        <f>SUM(K70:O70)</f>
        <v>228</v>
      </c>
      <c r="R70" s="8"/>
      <c r="S70" s="8">
        <v>100</v>
      </c>
      <c r="T70" s="8"/>
      <c r="U70" s="8">
        <v>80</v>
      </c>
      <c r="V70" s="8"/>
      <c r="W70" s="8">
        <v>72</v>
      </c>
      <c r="X70" s="8"/>
      <c r="Y70" s="8">
        <f>SUM(S70:W70)</f>
        <v>252</v>
      </c>
      <c r="Z70" s="8"/>
      <c r="AA70" s="8">
        <v>66</v>
      </c>
      <c r="AB70" s="8"/>
      <c r="AC70" s="8">
        <v>61</v>
      </c>
      <c r="AD70" s="8"/>
      <c r="AE70" s="8">
        <v>58</v>
      </c>
      <c r="AF70" s="8"/>
      <c r="AG70" s="8">
        <f>SUM(AA70:AE70)</f>
        <v>185</v>
      </c>
      <c r="AH70" s="8"/>
      <c r="AI70" s="8">
        <f>I70+Q70+Y70+AG70</f>
        <v>816</v>
      </c>
    </row>
    <row r="71" spans="1:35" x14ac:dyDescent="0.25">
      <c r="A71" s="15" t="s">
        <v>18</v>
      </c>
      <c r="B71" s="8"/>
      <c r="C71" s="10">
        <v>4022754</v>
      </c>
      <c r="D71" s="10"/>
      <c r="E71" s="10">
        <v>4944140</v>
      </c>
      <c r="F71" s="10"/>
      <c r="G71" s="10">
        <v>8080550</v>
      </c>
      <c r="H71" s="10"/>
      <c r="I71" s="10">
        <f>SUM(C71:G71)</f>
        <v>17047444</v>
      </c>
      <c r="J71" s="10"/>
      <c r="K71" s="10">
        <v>5856569</v>
      </c>
      <c r="L71" s="10"/>
      <c r="M71" s="10">
        <v>10062317</v>
      </c>
      <c r="N71" s="10"/>
      <c r="O71" s="10">
        <v>11283817</v>
      </c>
      <c r="P71" s="10"/>
      <c r="Q71" s="10">
        <f>SUM(K71:O71)</f>
        <v>27202703</v>
      </c>
      <c r="R71" s="10"/>
      <c r="S71" s="10">
        <v>10940850</v>
      </c>
      <c r="T71" s="10"/>
      <c r="U71" s="10">
        <v>9367797</v>
      </c>
      <c r="V71" s="10"/>
      <c r="W71" s="10">
        <v>8071675</v>
      </c>
      <c r="X71" s="10"/>
      <c r="Y71" s="10">
        <f>SUM(S71:W71)</f>
        <v>28380322</v>
      </c>
      <c r="Z71" s="10"/>
      <c r="AA71" s="10">
        <v>6695975</v>
      </c>
      <c r="AB71" s="10"/>
      <c r="AC71" s="10">
        <v>6672875</v>
      </c>
      <c r="AD71" s="10"/>
      <c r="AE71" s="10">
        <v>6939550</v>
      </c>
      <c r="AF71" s="10"/>
      <c r="AG71" s="10">
        <f>SUM(AA71:AE71)</f>
        <v>20308400</v>
      </c>
      <c r="AH71" s="10"/>
      <c r="AI71" s="10">
        <f>I71+Q71+Y71+AG71</f>
        <v>92938869</v>
      </c>
    </row>
    <row r="72" spans="1:35" x14ac:dyDescent="0.25">
      <c r="A72" s="15" t="s">
        <v>19</v>
      </c>
      <c r="B72" s="8"/>
      <c r="C72" s="10">
        <f>C71/C70</f>
        <v>103147.53846153847</v>
      </c>
      <c r="D72" s="10"/>
      <c r="E72" s="10">
        <f>E71/E70</f>
        <v>120588.78048780488</v>
      </c>
      <c r="F72" s="10"/>
      <c r="G72" s="10">
        <f>G71/G70</f>
        <v>113810.56338028169</v>
      </c>
      <c r="H72" s="10"/>
      <c r="I72" s="10">
        <f>I71/I70</f>
        <v>112896.98013245034</v>
      </c>
      <c r="J72" s="10"/>
      <c r="K72" s="10">
        <f>K71/K70</f>
        <v>104581.58928571429</v>
      </c>
      <c r="L72" s="10"/>
      <c r="M72" s="10">
        <f>M71/M70</f>
        <v>115658.81609195402</v>
      </c>
      <c r="N72" s="10"/>
      <c r="O72" s="10">
        <f>O71/O70</f>
        <v>132750.78823529411</v>
      </c>
      <c r="P72" s="10"/>
      <c r="Q72" s="10">
        <f>Q71/Q70</f>
        <v>119310.10087719298</v>
      </c>
      <c r="R72" s="10"/>
      <c r="S72" s="10">
        <f>S71/S70</f>
        <v>109408.5</v>
      </c>
      <c r="T72" s="10"/>
      <c r="U72" s="10">
        <f>U71/U70</f>
        <v>117097.46249999999</v>
      </c>
      <c r="V72" s="10"/>
      <c r="W72" s="10">
        <f>W71/W70</f>
        <v>112106.59722222222</v>
      </c>
      <c r="X72" s="10"/>
      <c r="Y72" s="10">
        <f>Y71/Y70</f>
        <v>112620.3253968254</v>
      </c>
      <c r="Z72" s="10"/>
      <c r="AA72" s="10">
        <f>AA71/AA70</f>
        <v>101454.16666666667</v>
      </c>
      <c r="AB72" s="10"/>
      <c r="AC72" s="10">
        <f>AC71/AC70</f>
        <v>109391.39344262295</v>
      </c>
      <c r="AD72" s="10"/>
      <c r="AE72" s="10">
        <f>AE71/AE70</f>
        <v>119647.41379310345</v>
      </c>
      <c r="AF72" s="10"/>
      <c r="AG72" s="10">
        <f>AG71/AG70</f>
        <v>109775.13513513513</v>
      </c>
      <c r="AH72" s="10"/>
      <c r="AI72" s="10">
        <f>AI71/AI70</f>
        <v>113895.67279411765</v>
      </c>
    </row>
    <row r="73" spans="1:35" x14ac:dyDescent="0.25">
      <c r="A73" s="15" t="s">
        <v>190</v>
      </c>
      <c r="B73" s="8"/>
      <c r="C73" s="10">
        <v>82500</v>
      </c>
      <c r="D73" s="10"/>
      <c r="E73" s="10">
        <v>80000</v>
      </c>
      <c r="F73" s="10"/>
      <c r="G73" s="10">
        <v>89900</v>
      </c>
      <c r="H73" s="10"/>
      <c r="I73" s="10">
        <v>85900</v>
      </c>
      <c r="J73" s="10"/>
      <c r="K73" s="10">
        <v>86700</v>
      </c>
      <c r="L73" s="10"/>
      <c r="M73" s="10">
        <v>95000</v>
      </c>
      <c r="N73" s="10"/>
      <c r="O73" s="10">
        <v>109000</v>
      </c>
      <c r="P73" s="10"/>
      <c r="Q73" s="10">
        <v>97750</v>
      </c>
      <c r="R73" s="10"/>
      <c r="S73" s="10">
        <v>87250</v>
      </c>
      <c r="T73" s="10"/>
      <c r="U73" s="10">
        <v>95000</v>
      </c>
      <c r="V73" s="10"/>
      <c r="W73" s="10">
        <v>94500</v>
      </c>
      <c r="X73" s="10"/>
      <c r="Y73" s="10">
        <v>90750</v>
      </c>
      <c r="Z73" s="10"/>
      <c r="AA73" s="10">
        <v>88250</v>
      </c>
      <c r="AB73" s="10"/>
      <c r="AC73" s="10">
        <v>96500</v>
      </c>
      <c r="AD73" s="10"/>
      <c r="AE73" s="10">
        <v>95000</v>
      </c>
      <c r="AF73" s="10"/>
      <c r="AG73" s="10">
        <v>94000</v>
      </c>
      <c r="AH73" s="10"/>
      <c r="AI73" s="10">
        <v>93875</v>
      </c>
    </row>
    <row r="74" spans="1:35" x14ac:dyDescent="0.25">
      <c r="A74" s="11" t="s">
        <v>282</v>
      </c>
      <c r="B74" s="8"/>
      <c r="C74" s="14">
        <v>136</v>
      </c>
      <c r="D74" s="14"/>
      <c r="E74" s="14">
        <v>163</v>
      </c>
      <c r="F74" s="14"/>
      <c r="G74" s="14">
        <v>153</v>
      </c>
      <c r="H74" s="14"/>
      <c r="I74" s="13">
        <f>SUM(C74:G74)/3</f>
        <v>150.66666666666666</v>
      </c>
      <c r="J74" s="14"/>
      <c r="K74" s="14">
        <v>124</v>
      </c>
      <c r="L74" s="14"/>
      <c r="M74" s="14">
        <v>107</v>
      </c>
      <c r="N74" s="14"/>
      <c r="O74" s="14">
        <v>130</v>
      </c>
      <c r="P74" s="14"/>
      <c r="Q74" s="13">
        <f>SUM(K74:O74)/3</f>
        <v>120.33333333333333</v>
      </c>
      <c r="R74" s="14"/>
      <c r="S74" s="14">
        <v>130</v>
      </c>
      <c r="T74" s="14"/>
      <c r="U74" s="14">
        <v>117</v>
      </c>
      <c r="V74" s="14"/>
      <c r="W74" s="14">
        <v>101</v>
      </c>
      <c r="X74" s="14"/>
      <c r="Y74" s="14">
        <v>117</v>
      </c>
      <c r="Z74" s="14"/>
      <c r="AA74" s="14">
        <v>105</v>
      </c>
      <c r="AB74" s="14"/>
      <c r="AC74" s="14">
        <v>82</v>
      </c>
      <c r="AD74" s="14"/>
      <c r="AE74" s="14">
        <v>108</v>
      </c>
      <c r="AF74" s="14"/>
      <c r="AG74" s="14">
        <v>98</v>
      </c>
      <c r="AH74" s="14"/>
      <c r="AI74" s="14">
        <v>120</v>
      </c>
    </row>
    <row r="75" spans="1:35" ht="15.6" x14ac:dyDescent="0.3">
      <c r="A75" s="16"/>
      <c r="B75" s="8"/>
      <c r="C75" s="8"/>
      <c r="D75" s="8"/>
      <c r="E75" s="8"/>
      <c r="F75" s="8"/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</row>
    <row r="76" spans="1:35" ht="15.6" x14ac:dyDescent="0.3">
      <c r="A76" s="3">
        <v>2008</v>
      </c>
      <c r="B76" s="8"/>
      <c r="C76" s="20" t="s">
        <v>0</v>
      </c>
      <c r="D76" s="18"/>
      <c r="E76" s="20" t="s">
        <v>1</v>
      </c>
      <c r="F76" s="18"/>
      <c r="G76" s="20" t="s">
        <v>2</v>
      </c>
      <c r="H76" s="18"/>
      <c r="I76" s="20" t="s">
        <v>3</v>
      </c>
      <c r="J76" s="18"/>
      <c r="K76" s="20" t="s">
        <v>4</v>
      </c>
      <c r="L76" s="18"/>
      <c r="M76" s="20" t="s">
        <v>5</v>
      </c>
      <c r="N76" s="18"/>
      <c r="O76" s="20" t="s">
        <v>6</v>
      </c>
      <c r="P76" s="18"/>
      <c r="Q76" s="20" t="s">
        <v>7</v>
      </c>
      <c r="R76" s="18"/>
      <c r="S76" s="20" t="s">
        <v>8</v>
      </c>
      <c r="T76" s="18"/>
      <c r="U76" s="20" t="s">
        <v>9</v>
      </c>
      <c r="V76" s="18"/>
      <c r="W76" s="20" t="s">
        <v>10</v>
      </c>
      <c r="X76" s="18"/>
      <c r="Y76" s="20" t="s">
        <v>11</v>
      </c>
      <c r="Z76" s="18"/>
      <c r="AA76" s="20" t="s">
        <v>12</v>
      </c>
      <c r="AB76" s="18"/>
      <c r="AC76" s="20" t="s">
        <v>13</v>
      </c>
      <c r="AD76" s="18"/>
      <c r="AE76" s="20" t="s">
        <v>14</v>
      </c>
      <c r="AF76" s="18"/>
      <c r="AG76" s="20" t="s">
        <v>15</v>
      </c>
      <c r="AH76" s="18"/>
      <c r="AI76" s="20" t="s">
        <v>16</v>
      </c>
    </row>
    <row r="77" spans="1:35" x14ac:dyDescent="0.25">
      <c r="A77" s="15" t="s">
        <v>17</v>
      </c>
      <c r="B77" s="8"/>
      <c r="C77" s="8">
        <v>34</v>
      </c>
      <c r="D77" s="8"/>
      <c r="E77" s="8">
        <v>42</v>
      </c>
      <c r="F77" s="8"/>
      <c r="G77" s="8">
        <v>57</v>
      </c>
      <c r="H77" s="8"/>
      <c r="I77" s="8">
        <f>SUM(C77:G77)</f>
        <v>133</v>
      </c>
      <c r="J77" s="8"/>
      <c r="K77" s="8">
        <v>77</v>
      </c>
      <c r="L77" s="8"/>
      <c r="M77" s="8">
        <v>83</v>
      </c>
      <c r="N77" s="8"/>
      <c r="O77" s="8">
        <v>82</v>
      </c>
      <c r="P77" s="8"/>
      <c r="Q77" s="8">
        <f>SUM(K77:O77)</f>
        <v>242</v>
      </c>
      <c r="R77" s="8"/>
      <c r="S77" s="8">
        <v>65</v>
      </c>
      <c r="T77" s="8"/>
      <c r="U77" s="8">
        <v>88</v>
      </c>
      <c r="V77" s="8"/>
      <c r="W77" s="8">
        <v>82</v>
      </c>
      <c r="X77" s="8"/>
      <c r="Y77" s="8">
        <f>SUM(S77:W77)</f>
        <v>235</v>
      </c>
      <c r="Z77" s="8"/>
      <c r="AA77" s="8">
        <v>64</v>
      </c>
      <c r="AB77" s="8"/>
      <c r="AC77" s="8">
        <v>41</v>
      </c>
      <c r="AD77" s="8"/>
      <c r="AE77" s="8">
        <v>49</v>
      </c>
      <c r="AF77" s="8"/>
      <c r="AG77" s="8">
        <f>SUM(AA77:AE77)</f>
        <v>154</v>
      </c>
      <c r="AH77" s="8"/>
      <c r="AI77" s="8">
        <f>I77+Q77+Y77+AG77</f>
        <v>764</v>
      </c>
    </row>
    <row r="78" spans="1:35" x14ac:dyDescent="0.25">
      <c r="A78" s="15" t="s">
        <v>18</v>
      </c>
      <c r="B78" s="8"/>
      <c r="C78" s="10">
        <v>2553750</v>
      </c>
      <c r="D78" s="10"/>
      <c r="E78" s="10">
        <v>4765700</v>
      </c>
      <c r="F78" s="10"/>
      <c r="G78" s="10">
        <v>5645945</v>
      </c>
      <c r="H78" s="10"/>
      <c r="I78" s="10">
        <f>SUM(C78:G78)</f>
        <v>12965395</v>
      </c>
      <c r="J78" s="10"/>
      <c r="K78" s="10">
        <v>8295200</v>
      </c>
      <c r="L78" s="10"/>
      <c r="M78" s="10">
        <v>9076460</v>
      </c>
      <c r="N78" s="10"/>
      <c r="O78" s="10">
        <v>10700243</v>
      </c>
      <c r="P78" s="10"/>
      <c r="Q78" s="10">
        <f>SUM(K78:O78)</f>
        <v>28071903</v>
      </c>
      <c r="R78" s="10"/>
      <c r="S78" s="10">
        <v>8440606</v>
      </c>
      <c r="T78" s="10"/>
      <c r="U78" s="10">
        <v>10053701</v>
      </c>
      <c r="V78" s="10"/>
      <c r="W78" s="10">
        <v>10333926</v>
      </c>
      <c r="X78" s="10"/>
      <c r="Y78" s="10">
        <f>SUM(S78:W78)</f>
        <v>28828233</v>
      </c>
      <c r="Z78" s="10"/>
      <c r="AA78" s="10">
        <v>7620300</v>
      </c>
      <c r="AB78" s="10"/>
      <c r="AC78" s="10">
        <v>4467436</v>
      </c>
      <c r="AD78" s="10"/>
      <c r="AE78" s="10">
        <v>6778282</v>
      </c>
      <c r="AF78" s="10"/>
      <c r="AG78" s="10">
        <f>SUM(AA78:AE78)</f>
        <v>18866018</v>
      </c>
      <c r="AH78" s="10"/>
      <c r="AI78" s="10">
        <f>I78+Q78+Y78+AG78</f>
        <v>88731549</v>
      </c>
    </row>
    <row r="79" spans="1:35" x14ac:dyDescent="0.25">
      <c r="A79" s="15" t="s">
        <v>19</v>
      </c>
      <c r="B79" s="8"/>
      <c r="C79" s="10">
        <f>C78/C77</f>
        <v>75110.294117647063</v>
      </c>
      <c r="D79" s="10"/>
      <c r="E79" s="10">
        <f>E78/E77</f>
        <v>113469.04761904762</v>
      </c>
      <c r="F79" s="10"/>
      <c r="G79" s="10">
        <f>G78/G77</f>
        <v>99051.666666666672</v>
      </c>
      <c r="H79" s="10"/>
      <c r="I79" s="10">
        <f>I78/I77</f>
        <v>97484.172932330825</v>
      </c>
      <c r="J79" s="10"/>
      <c r="K79" s="10">
        <f>K78/K77</f>
        <v>107729.87012987013</v>
      </c>
      <c r="L79" s="10"/>
      <c r="M79" s="10">
        <f>M78/M77</f>
        <v>109354.93975903615</v>
      </c>
      <c r="N79" s="10"/>
      <c r="O79" s="10">
        <f>O78/O77</f>
        <v>130490.76829268293</v>
      </c>
      <c r="P79" s="10"/>
      <c r="Q79" s="10">
        <f>Q78/Q77</f>
        <v>115999.59917355372</v>
      </c>
      <c r="R79" s="10"/>
      <c r="S79" s="10">
        <f>S78/S77</f>
        <v>129855.47692307692</v>
      </c>
      <c r="T79" s="10"/>
      <c r="U79" s="10">
        <f>U78/U77</f>
        <v>114246.60227272728</v>
      </c>
      <c r="V79" s="10"/>
      <c r="W79" s="10">
        <f>W78/W77</f>
        <v>126023.48780487805</v>
      </c>
      <c r="X79" s="10"/>
      <c r="Y79" s="10">
        <f>Y78/Y77</f>
        <v>122673.33191489361</v>
      </c>
      <c r="Z79" s="10"/>
      <c r="AA79" s="10">
        <f>AA78/AA77</f>
        <v>119067.1875</v>
      </c>
      <c r="AB79" s="10"/>
      <c r="AC79" s="10">
        <f>AC78/AC77</f>
        <v>108961.85365853658</v>
      </c>
      <c r="AD79" s="10"/>
      <c r="AE79" s="10">
        <f>AE78/AE77</f>
        <v>138332.28571428571</v>
      </c>
      <c r="AF79" s="10"/>
      <c r="AG79" s="10">
        <f>AG78/AG77</f>
        <v>122506.61038961039</v>
      </c>
      <c r="AH79" s="10"/>
      <c r="AI79" s="10">
        <f>AI78/AI77</f>
        <v>116140.77094240837</v>
      </c>
    </row>
    <row r="80" spans="1:35" x14ac:dyDescent="0.25">
      <c r="A80" s="15" t="s">
        <v>190</v>
      </c>
      <c r="B80" s="8"/>
      <c r="C80" s="10">
        <v>64600</v>
      </c>
      <c r="D80" s="10"/>
      <c r="E80" s="10">
        <v>82500</v>
      </c>
      <c r="F80" s="10"/>
      <c r="G80" s="10">
        <v>80000</v>
      </c>
      <c r="H80" s="10"/>
      <c r="I80" s="10">
        <v>79900</v>
      </c>
      <c r="J80" s="10"/>
      <c r="K80" s="10">
        <v>89900</v>
      </c>
      <c r="L80" s="10"/>
      <c r="M80" s="10">
        <v>88000</v>
      </c>
      <c r="N80" s="10"/>
      <c r="O80" s="10">
        <v>99000</v>
      </c>
      <c r="P80" s="10"/>
      <c r="Q80" s="10">
        <v>90800</v>
      </c>
      <c r="R80" s="10"/>
      <c r="S80" s="10">
        <v>96500</v>
      </c>
      <c r="T80" s="10"/>
      <c r="U80" s="10">
        <v>95450</v>
      </c>
      <c r="V80" s="10"/>
      <c r="W80" s="10">
        <v>113375</v>
      </c>
      <c r="X80" s="10"/>
      <c r="Y80" s="10">
        <v>100000</v>
      </c>
      <c r="Z80" s="10"/>
      <c r="AA80" s="10">
        <v>91250</v>
      </c>
      <c r="AB80" s="10"/>
      <c r="AC80" s="10">
        <v>83000</v>
      </c>
      <c r="AD80" s="10"/>
      <c r="AE80" s="10">
        <v>101000</v>
      </c>
      <c r="AF80" s="10"/>
      <c r="AG80" s="10">
        <v>90500</v>
      </c>
      <c r="AH80" s="10"/>
      <c r="AI80" s="10">
        <v>91000</v>
      </c>
    </row>
    <row r="81" spans="1:35" x14ac:dyDescent="0.25">
      <c r="A81" s="11" t="s">
        <v>282</v>
      </c>
      <c r="B81" s="8"/>
      <c r="C81" s="14">
        <v>108</v>
      </c>
      <c r="D81" s="14"/>
      <c r="E81" s="14">
        <v>179</v>
      </c>
      <c r="F81" s="14"/>
      <c r="G81" s="14">
        <v>150</v>
      </c>
      <c r="H81" s="14"/>
      <c r="I81" s="13">
        <v>149</v>
      </c>
      <c r="J81" s="14"/>
      <c r="K81" s="14">
        <v>133</v>
      </c>
      <c r="L81" s="14"/>
      <c r="M81" s="14">
        <v>92</v>
      </c>
      <c r="N81" s="14"/>
      <c r="O81" s="14">
        <v>113</v>
      </c>
      <c r="P81" s="14"/>
      <c r="Q81" s="13">
        <v>112</v>
      </c>
      <c r="R81" s="14"/>
      <c r="S81" s="14">
        <v>118</v>
      </c>
      <c r="T81" s="14"/>
      <c r="U81" s="14">
        <v>130</v>
      </c>
      <c r="V81" s="14"/>
      <c r="W81" s="14">
        <v>104</v>
      </c>
      <c r="X81" s="14"/>
      <c r="Y81" s="14">
        <v>117</v>
      </c>
      <c r="Z81" s="14"/>
      <c r="AA81" s="14">
        <v>126</v>
      </c>
      <c r="AB81" s="14"/>
      <c r="AC81" s="14">
        <v>144</v>
      </c>
      <c r="AD81" s="14"/>
      <c r="AE81" s="14">
        <v>118</v>
      </c>
      <c r="AF81" s="14"/>
      <c r="AG81" s="14">
        <v>128</v>
      </c>
      <c r="AH81" s="14"/>
      <c r="AI81" s="14">
        <v>123</v>
      </c>
    </row>
    <row r="82" spans="1:35" ht="15.6" x14ac:dyDescent="0.3">
      <c r="A82" s="16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</row>
    <row r="83" spans="1:35" ht="15.6" x14ac:dyDescent="0.3">
      <c r="A83" s="3">
        <v>2007</v>
      </c>
      <c r="B83" s="8"/>
      <c r="C83" s="20" t="s">
        <v>20</v>
      </c>
      <c r="D83" s="18"/>
      <c r="E83" s="20" t="s">
        <v>21</v>
      </c>
      <c r="F83" s="18"/>
      <c r="G83" s="20" t="s">
        <v>22</v>
      </c>
      <c r="H83" s="18"/>
      <c r="I83" s="20" t="s">
        <v>23</v>
      </c>
      <c r="J83" s="18"/>
      <c r="K83" s="20" t="s">
        <v>24</v>
      </c>
      <c r="L83" s="18"/>
      <c r="M83" s="20" t="s">
        <v>25</v>
      </c>
      <c r="N83" s="18"/>
      <c r="O83" s="20" t="s">
        <v>26</v>
      </c>
      <c r="P83" s="18"/>
      <c r="Q83" s="20" t="s">
        <v>27</v>
      </c>
      <c r="R83" s="18"/>
      <c r="S83" s="20" t="s">
        <v>28</v>
      </c>
      <c r="T83" s="18"/>
      <c r="U83" s="20" t="s">
        <v>29</v>
      </c>
      <c r="V83" s="18"/>
      <c r="W83" s="20" t="s">
        <v>30</v>
      </c>
      <c r="X83" s="18"/>
      <c r="Y83" s="20" t="s">
        <v>31</v>
      </c>
      <c r="Z83" s="18"/>
      <c r="AA83" s="20" t="s">
        <v>32</v>
      </c>
      <c r="AB83" s="18"/>
      <c r="AC83" s="20" t="s">
        <v>33</v>
      </c>
      <c r="AD83" s="18"/>
      <c r="AE83" s="20" t="s">
        <v>34</v>
      </c>
      <c r="AF83" s="18"/>
      <c r="AG83" s="20" t="s">
        <v>35</v>
      </c>
      <c r="AH83" s="18"/>
      <c r="AI83" s="20" t="s">
        <v>36</v>
      </c>
    </row>
    <row r="84" spans="1:35" x14ac:dyDescent="0.25">
      <c r="A84" s="15" t="s">
        <v>17</v>
      </c>
      <c r="B84" s="8"/>
      <c r="C84" s="8">
        <v>44</v>
      </c>
      <c r="D84" s="8"/>
      <c r="E84" s="8">
        <v>50</v>
      </c>
      <c r="F84" s="8"/>
      <c r="G84" s="8">
        <v>84</v>
      </c>
      <c r="H84" s="8"/>
      <c r="I84" s="8">
        <f>SUM(C84:G84)</f>
        <v>178</v>
      </c>
      <c r="J84" s="8"/>
      <c r="K84" s="8">
        <v>80</v>
      </c>
      <c r="L84" s="8"/>
      <c r="M84" s="8">
        <v>90</v>
      </c>
      <c r="N84" s="8"/>
      <c r="O84" s="8">
        <v>84</v>
      </c>
      <c r="P84" s="8"/>
      <c r="Q84" s="8">
        <f>SUM(K84:O84)</f>
        <v>254</v>
      </c>
      <c r="R84" s="8"/>
      <c r="S84" s="8">
        <v>102</v>
      </c>
      <c r="T84" s="8"/>
      <c r="U84" s="8">
        <v>91</v>
      </c>
      <c r="V84" s="8"/>
      <c r="W84" s="8">
        <v>58</v>
      </c>
      <c r="X84" s="8"/>
      <c r="Y84" s="8">
        <f>SUM(S84:W84)</f>
        <v>251</v>
      </c>
      <c r="Z84" s="8"/>
      <c r="AA84" s="8">
        <v>79</v>
      </c>
      <c r="AB84" s="8"/>
      <c r="AC84" s="8">
        <v>70</v>
      </c>
      <c r="AD84" s="8"/>
      <c r="AE84" s="8">
        <v>49</v>
      </c>
      <c r="AF84" s="8"/>
      <c r="AG84" s="8">
        <f>SUM(AA84:AE84)</f>
        <v>198</v>
      </c>
      <c r="AH84" s="8"/>
      <c r="AI84" s="8">
        <f>I84+Q84+Y84+AG84</f>
        <v>881</v>
      </c>
    </row>
    <row r="85" spans="1:35" x14ac:dyDescent="0.25">
      <c r="A85" s="15" t="s">
        <v>18</v>
      </c>
      <c r="B85" s="8"/>
      <c r="C85" s="10">
        <v>5135445</v>
      </c>
      <c r="D85" s="10"/>
      <c r="E85" s="10">
        <v>6663700</v>
      </c>
      <c r="F85" s="10"/>
      <c r="G85" s="10">
        <v>8146935</v>
      </c>
      <c r="H85" s="10"/>
      <c r="I85" s="10">
        <f>SUM(C85:G85)</f>
        <v>19946080</v>
      </c>
      <c r="J85" s="10"/>
      <c r="K85" s="10">
        <v>9143050</v>
      </c>
      <c r="L85" s="10"/>
      <c r="M85" s="10">
        <v>10488790</v>
      </c>
      <c r="N85" s="10"/>
      <c r="O85" s="10">
        <v>10591675</v>
      </c>
      <c r="P85" s="10"/>
      <c r="Q85" s="10">
        <f>SUM(K85:O85)</f>
        <v>30223515</v>
      </c>
      <c r="R85" s="10"/>
      <c r="S85" s="10">
        <v>12373305</v>
      </c>
      <c r="T85" s="10"/>
      <c r="U85" s="10">
        <v>10579835</v>
      </c>
      <c r="V85" s="10"/>
      <c r="W85" s="10">
        <v>6982500</v>
      </c>
      <c r="X85" s="10"/>
      <c r="Y85" s="10">
        <f>SUM(S85:W85)</f>
        <v>29935640</v>
      </c>
      <c r="Z85" s="10"/>
      <c r="AA85" s="10">
        <v>9821159</v>
      </c>
      <c r="AB85" s="10"/>
      <c r="AC85" s="10">
        <v>7739175</v>
      </c>
      <c r="AD85" s="10"/>
      <c r="AE85" s="10">
        <v>5008200</v>
      </c>
      <c r="AF85" s="10"/>
      <c r="AG85" s="10">
        <f>SUM(AA85:AE85)</f>
        <v>22568534</v>
      </c>
      <c r="AH85" s="10"/>
      <c r="AI85" s="10">
        <f>I85+Q85+Y85+AG85</f>
        <v>102673769</v>
      </c>
    </row>
    <row r="86" spans="1:35" x14ac:dyDescent="0.25">
      <c r="A86" s="15" t="s">
        <v>19</v>
      </c>
      <c r="B86" s="8"/>
      <c r="C86" s="10">
        <f>C85/C84</f>
        <v>116714.65909090909</v>
      </c>
      <c r="D86" s="10"/>
      <c r="E86" s="10">
        <f>E85/E84</f>
        <v>133274</v>
      </c>
      <c r="F86" s="10"/>
      <c r="G86" s="10">
        <f>G85/G84</f>
        <v>96987.321428571435</v>
      </c>
      <c r="H86" s="10"/>
      <c r="I86" s="10">
        <f>I85/I84</f>
        <v>112056.62921348315</v>
      </c>
      <c r="J86" s="10"/>
      <c r="K86" s="10">
        <f>K85/K84</f>
        <v>114288.125</v>
      </c>
      <c r="L86" s="10"/>
      <c r="M86" s="10">
        <f>M85/M84</f>
        <v>116542.11111111111</v>
      </c>
      <c r="N86" s="10"/>
      <c r="O86" s="10">
        <f>O85/O84</f>
        <v>126091.36904761905</v>
      </c>
      <c r="P86" s="10"/>
      <c r="Q86" s="10">
        <f>Q85/Q84</f>
        <v>118990.21653543306</v>
      </c>
      <c r="R86" s="10"/>
      <c r="S86" s="10">
        <f>S85/S84</f>
        <v>121306.91176470589</v>
      </c>
      <c r="T86" s="10"/>
      <c r="U86" s="10">
        <f>U85/U84</f>
        <v>116261.92307692308</v>
      </c>
      <c r="V86" s="10"/>
      <c r="W86" s="10">
        <f>W85/W84</f>
        <v>120387.93103448275</v>
      </c>
      <c r="X86" s="10"/>
      <c r="Y86" s="10">
        <f>Y85/Y84</f>
        <v>119265.49800796813</v>
      </c>
      <c r="Z86" s="10"/>
      <c r="AA86" s="10">
        <f>AA85/AA84</f>
        <v>124318.46835443038</v>
      </c>
      <c r="AB86" s="10"/>
      <c r="AC86" s="10">
        <f>AC85/AC84</f>
        <v>110559.64285714286</v>
      </c>
      <c r="AD86" s="10"/>
      <c r="AE86" s="10">
        <f>AE85/AE84</f>
        <v>102208.16326530612</v>
      </c>
      <c r="AF86" s="10"/>
      <c r="AG86" s="10">
        <f>AG85/AG84</f>
        <v>113982.49494949495</v>
      </c>
      <c r="AH86" s="10"/>
      <c r="AI86" s="10">
        <f>AI85/AI84</f>
        <v>116542.30306469921</v>
      </c>
    </row>
    <row r="87" spans="1:35" x14ac:dyDescent="0.25">
      <c r="A87" s="15" t="s">
        <v>190</v>
      </c>
      <c r="B87" s="8"/>
      <c r="C87" s="10">
        <v>107500</v>
      </c>
      <c r="D87" s="10"/>
      <c r="E87" s="10">
        <v>103700</v>
      </c>
      <c r="F87" s="10"/>
      <c r="G87" s="10">
        <v>79950</v>
      </c>
      <c r="H87" s="10"/>
      <c r="I87" s="10">
        <v>87500</v>
      </c>
      <c r="J87" s="10"/>
      <c r="K87" s="10">
        <v>87750</v>
      </c>
      <c r="L87" s="10"/>
      <c r="M87" s="10">
        <v>88937</v>
      </c>
      <c r="N87" s="10"/>
      <c r="O87" s="10">
        <v>100000</v>
      </c>
      <c r="P87" s="10"/>
      <c r="Q87" s="10">
        <v>89887</v>
      </c>
      <c r="R87" s="10"/>
      <c r="S87" s="10">
        <v>98250</v>
      </c>
      <c r="T87" s="10"/>
      <c r="U87" s="10">
        <v>96500</v>
      </c>
      <c r="V87" s="10"/>
      <c r="W87" s="10">
        <v>88450</v>
      </c>
      <c r="X87" s="10"/>
      <c r="Y87" s="10">
        <v>94500</v>
      </c>
      <c r="Z87" s="10"/>
      <c r="AA87" s="10">
        <v>110000</v>
      </c>
      <c r="AB87" s="10"/>
      <c r="AC87" s="10">
        <v>85500</v>
      </c>
      <c r="AD87" s="10"/>
      <c r="AE87" s="10">
        <v>88000</v>
      </c>
      <c r="AF87" s="10"/>
      <c r="AG87" s="10">
        <v>95000</v>
      </c>
      <c r="AH87" s="10"/>
      <c r="AI87" s="10">
        <v>92000</v>
      </c>
    </row>
    <row r="88" spans="1:35" x14ac:dyDescent="0.25">
      <c r="A88" s="11" t="s">
        <v>282</v>
      </c>
      <c r="B88" s="8"/>
      <c r="C88" s="14">
        <v>123</v>
      </c>
      <c r="D88" s="14"/>
      <c r="E88" s="14">
        <v>136</v>
      </c>
      <c r="F88" s="14"/>
      <c r="G88" s="14">
        <v>131</v>
      </c>
      <c r="H88" s="14"/>
      <c r="I88" s="13">
        <v>130</v>
      </c>
      <c r="J88" s="14"/>
      <c r="K88" s="14">
        <v>115</v>
      </c>
      <c r="L88" s="14"/>
      <c r="M88" s="14">
        <v>118</v>
      </c>
      <c r="N88" s="14"/>
      <c r="O88" s="14">
        <v>112</v>
      </c>
      <c r="P88" s="14"/>
      <c r="Q88" s="13">
        <f>SUM(K88:O88)/3</f>
        <v>115</v>
      </c>
      <c r="R88" s="14"/>
      <c r="S88" s="14">
        <v>106</v>
      </c>
      <c r="T88" s="14"/>
      <c r="U88" s="14">
        <v>115</v>
      </c>
      <c r="V88" s="14"/>
      <c r="W88" s="14">
        <v>124</v>
      </c>
      <c r="X88" s="14"/>
      <c r="Y88" s="14">
        <v>114</v>
      </c>
      <c r="Z88" s="14"/>
      <c r="AA88" s="14">
        <v>133</v>
      </c>
      <c r="AB88" s="14"/>
      <c r="AC88" s="14">
        <v>104</v>
      </c>
      <c r="AD88" s="14"/>
      <c r="AE88" s="14">
        <v>114</v>
      </c>
      <c r="AF88" s="14"/>
      <c r="AG88" s="14">
        <v>118</v>
      </c>
      <c r="AH88" s="14"/>
      <c r="AI88" s="14">
        <v>118</v>
      </c>
    </row>
    <row r="89" spans="1:35" x14ac:dyDescent="0.25">
      <c r="A89" s="8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</row>
    <row r="90" spans="1:35" ht="15.6" x14ac:dyDescent="0.3">
      <c r="A90" s="3">
        <v>2006</v>
      </c>
      <c r="B90" s="8"/>
      <c r="C90" s="20" t="s">
        <v>37</v>
      </c>
      <c r="D90" s="18"/>
      <c r="E90" s="20" t="s">
        <v>38</v>
      </c>
      <c r="F90" s="18"/>
      <c r="G90" s="20" t="s">
        <v>39</v>
      </c>
      <c r="H90" s="18"/>
      <c r="I90" s="20" t="s">
        <v>40</v>
      </c>
      <c r="J90" s="18"/>
      <c r="K90" s="20" t="s">
        <v>41</v>
      </c>
      <c r="L90" s="18"/>
      <c r="M90" s="20" t="s">
        <v>42</v>
      </c>
      <c r="N90" s="18"/>
      <c r="O90" s="20" t="s">
        <v>43</v>
      </c>
      <c r="P90" s="18"/>
      <c r="Q90" s="20" t="s">
        <v>44</v>
      </c>
      <c r="R90" s="18"/>
      <c r="S90" s="20" t="s">
        <v>45</v>
      </c>
      <c r="T90" s="18"/>
      <c r="U90" s="20" t="s">
        <v>46</v>
      </c>
      <c r="V90" s="18"/>
      <c r="W90" s="20" t="s">
        <v>47</v>
      </c>
      <c r="X90" s="18"/>
      <c r="Y90" s="20" t="s">
        <v>48</v>
      </c>
      <c r="Z90" s="18"/>
      <c r="AA90" s="20" t="s">
        <v>49</v>
      </c>
      <c r="AB90" s="18"/>
      <c r="AC90" s="20" t="s">
        <v>50</v>
      </c>
      <c r="AD90" s="18"/>
      <c r="AE90" s="20" t="s">
        <v>51</v>
      </c>
      <c r="AF90" s="18"/>
      <c r="AG90" s="20" t="s">
        <v>52</v>
      </c>
      <c r="AH90" s="18"/>
      <c r="AI90" s="20" t="s">
        <v>53</v>
      </c>
    </row>
    <row r="91" spans="1:35" x14ac:dyDescent="0.25">
      <c r="A91" s="15" t="s">
        <v>17</v>
      </c>
      <c r="B91" s="8"/>
      <c r="C91" s="8">
        <v>38</v>
      </c>
      <c r="D91" s="8"/>
      <c r="E91" s="8">
        <v>48</v>
      </c>
      <c r="F91" s="8"/>
      <c r="G91" s="8">
        <v>88</v>
      </c>
      <c r="H91" s="8"/>
      <c r="I91" s="8">
        <f>SUM(C91:G91)</f>
        <v>174</v>
      </c>
      <c r="J91" s="8"/>
      <c r="K91" s="8">
        <v>71</v>
      </c>
      <c r="L91" s="8"/>
      <c r="M91" s="8">
        <v>85</v>
      </c>
      <c r="N91" s="8"/>
      <c r="O91" s="8">
        <v>96</v>
      </c>
      <c r="P91" s="8"/>
      <c r="Q91" s="8">
        <f>SUM(K91:O91)</f>
        <v>252</v>
      </c>
      <c r="R91" s="8"/>
      <c r="S91" s="8">
        <v>87</v>
      </c>
      <c r="T91" s="8"/>
      <c r="U91" s="8">
        <v>56</v>
      </c>
      <c r="V91" s="8"/>
      <c r="W91" s="8">
        <v>72</v>
      </c>
      <c r="X91" s="8"/>
      <c r="Y91" s="8">
        <f>SUM(S91:W91)</f>
        <v>215</v>
      </c>
      <c r="Z91" s="8"/>
      <c r="AA91" s="8">
        <v>71</v>
      </c>
      <c r="AB91" s="8"/>
      <c r="AC91" s="8">
        <v>60</v>
      </c>
      <c r="AD91" s="8"/>
      <c r="AE91" s="8">
        <v>45</v>
      </c>
      <c r="AF91" s="8"/>
      <c r="AG91" s="8">
        <f>SUM(AA91:AE91)</f>
        <v>176</v>
      </c>
      <c r="AH91" s="8"/>
      <c r="AI91" s="8">
        <f>I91+Q91+Y91+AG91</f>
        <v>817</v>
      </c>
    </row>
    <row r="92" spans="1:35" x14ac:dyDescent="0.25">
      <c r="A92" s="15" t="s">
        <v>18</v>
      </c>
      <c r="B92" s="8"/>
      <c r="C92" s="10">
        <v>4960400</v>
      </c>
      <c r="D92" s="10"/>
      <c r="E92" s="10">
        <v>3962750</v>
      </c>
      <c r="F92" s="10"/>
      <c r="G92" s="10">
        <v>9600471</v>
      </c>
      <c r="H92" s="10"/>
      <c r="I92" s="10">
        <f>SUM(C92:G92)</f>
        <v>18523621</v>
      </c>
      <c r="J92" s="10"/>
      <c r="K92" s="10">
        <v>7952852</v>
      </c>
      <c r="L92" s="10"/>
      <c r="M92" s="10">
        <v>10017500</v>
      </c>
      <c r="N92" s="10"/>
      <c r="O92" s="10">
        <v>11000626</v>
      </c>
      <c r="P92" s="10"/>
      <c r="Q92" s="10">
        <f>SUM(K92:O92)</f>
        <v>28970978</v>
      </c>
      <c r="R92" s="10"/>
      <c r="S92" s="10">
        <v>10201025</v>
      </c>
      <c r="T92" s="10"/>
      <c r="U92" s="10">
        <v>5654044</v>
      </c>
      <c r="V92" s="10"/>
      <c r="W92" s="10">
        <v>8991600</v>
      </c>
      <c r="X92" s="10"/>
      <c r="Y92" s="10">
        <f>SUM(S92:W92)</f>
        <v>24846669</v>
      </c>
      <c r="Z92" s="10"/>
      <c r="AA92" s="10">
        <v>7488280</v>
      </c>
      <c r="AB92" s="10"/>
      <c r="AC92" s="10">
        <v>6159514</v>
      </c>
      <c r="AD92" s="10"/>
      <c r="AE92" s="10">
        <v>5304989</v>
      </c>
      <c r="AF92" s="10"/>
      <c r="AG92" s="10">
        <f>SUM(AA92:AE92)</f>
        <v>18952783</v>
      </c>
      <c r="AH92" s="10"/>
      <c r="AI92" s="10">
        <f>I92+Q92+Y92+AG92</f>
        <v>91294051</v>
      </c>
    </row>
    <row r="93" spans="1:35" x14ac:dyDescent="0.25">
      <c r="A93" s="15" t="s">
        <v>19</v>
      </c>
      <c r="B93" s="8"/>
      <c r="C93" s="10">
        <f>C92/C91</f>
        <v>130536.84210526316</v>
      </c>
      <c r="D93" s="10"/>
      <c r="E93" s="10">
        <f>E92/E91</f>
        <v>82557.291666666672</v>
      </c>
      <c r="F93" s="10"/>
      <c r="G93" s="10">
        <v>109096</v>
      </c>
      <c r="H93" s="10"/>
      <c r="I93" s="10">
        <f>I92/I91</f>
        <v>106457.591954023</v>
      </c>
      <c r="J93" s="10"/>
      <c r="K93" s="10">
        <f>K92/K91</f>
        <v>112012</v>
      </c>
      <c r="L93" s="10"/>
      <c r="M93" s="10">
        <f>M92/M91</f>
        <v>117852.94117647059</v>
      </c>
      <c r="N93" s="10"/>
      <c r="O93" s="10">
        <f>O92/O91</f>
        <v>114589.85416666667</v>
      </c>
      <c r="P93" s="10"/>
      <c r="Q93" s="10">
        <f>Q92/Q91</f>
        <v>114964.19841269842</v>
      </c>
      <c r="R93" s="10"/>
      <c r="S93" s="10">
        <f>S92/S91</f>
        <v>117253.16091954023</v>
      </c>
      <c r="T93" s="10"/>
      <c r="U93" s="10">
        <f>U92/U91</f>
        <v>100965.07142857143</v>
      </c>
      <c r="V93" s="10"/>
      <c r="W93" s="10">
        <f>W92/W91</f>
        <v>124883.33333333333</v>
      </c>
      <c r="X93" s="10"/>
      <c r="Y93" s="10">
        <f>Y92/Y91</f>
        <v>115565.9023255814</v>
      </c>
      <c r="Z93" s="10"/>
      <c r="AA93" s="10">
        <f>AA92/AA91</f>
        <v>105468.73239436619</v>
      </c>
      <c r="AB93" s="10"/>
      <c r="AC93" s="10">
        <f>AC92/AC91</f>
        <v>102658.56666666667</v>
      </c>
      <c r="AD93" s="10"/>
      <c r="AE93" s="10">
        <f>AE92/AE91</f>
        <v>117888.64444444445</v>
      </c>
      <c r="AF93" s="10"/>
      <c r="AG93" s="10">
        <f>AG92/AG91</f>
        <v>107686.26704545454</v>
      </c>
      <c r="AH93" s="10"/>
      <c r="AI93" s="10">
        <f>AI92/AI91</f>
        <v>111743.02447980417</v>
      </c>
    </row>
    <row r="94" spans="1:35" x14ac:dyDescent="0.25">
      <c r="A94" s="15" t="s">
        <v>190</v>
      </c>
      <c r="B94" s="8"/>
      <c r="C94" s="10">
        <v>100750</v>
      </c>
      <c r="D94" s="10"/>
      <c r="E94" s="10">
        <v>67250</v>
      </c>
      <c r="F94" s="10"/>
      <c r="G94" s="10">
        <v>86000</v>
      </c>
      <c r="H94" s="10"/>
      <c r="I94" s="10">
        <v>80000</v>
      </c>
      <c r="J94" s="10"/>
      <c r="K94" s="10">
        <v>79900</v>
      </c>
      <c r="L94" s="10"/>
      <c r="M94" s="10">
        <v>104500</v>
      </c>
      <c r="N94" s="10"/>
      <c r="O94" s="10">
        <v>88250</v>
      </c>
      <c r="P94" s="10"/>
      <c r="Q94" s="10">
        <v>88250</v>
      </c>
      <c r="R94" s="10"/>
      <c r="S94" s="10">
        <v>99000</v>
      </c>
      <c r="T94" s="10"/>
      <c r="U94" s="10">
        <v>80000</v>
      </c>
      <c r="V94" s="10"/>
      <c r="W94" s="10">
        <v>98625</v>
      </c>
      <c r="X94" s="10"/>
      <c r="Y94" s="10">
        <v>93000</v>
      </c>
      <c r="Z94" s="10"/>
      <c r="AA94" s="10">
        <v>95000</v>
      </c>
      <c r="AB94" s="10"/>
      <c r="AC94" s="10">
        <v>80500</v>
      </c>
      <c r="AD94" s="10"/>
      <c r="AE94" s="10">
        <v>94500</v>
      </c>
      <c r="AF94" s="10"/>
      <c r="AG94" s="10">
        <v>88500</v>
      </c>
      <c r="AH94" s="10"/>
      <c r="AI94" s="10">
        <v>88000</v>
      </c>
    </row>
    <row r="95" spans="1:35" x14ac:dyDescent="0.25">
      <c r="A95" s="11" t="s">
        <v>282</v>
      </c>
      <c r="B95" s="8"/>
      <c r="C95" s="14">
        <v>98</v>
      </c>
      <c r="D95" s="14"/>
      <c r="E95" s="14">
        <v>106</v>
      </c>
      <c r="F95" s="14"/>
      <c r="G95" s="14">
        <v>113</v>
      </c>
      <c r="H95" s="14"/>
      <c r="I95" s="13">
        <v>108</v>
      </c>
      <c r="J95" s="14"/>
      <c r="K95" s="14">
        <v>153</v>
      </c>
      <c r="L95" s="14"/>
      <c r="M95" s="14">
        <v>102</v>
      </c>
      <c r="N95" s="14"/>
      <c r="O95" s="14">
        <v>108</v>
      </c>
      <c r="P95" s="14"/>
      <c r="Q95" s="13">
        <v>119</v>
      </c>
      <c r="R95" s="14"/>
      <c r="S95" s="14">
        <v>113</v>
      </c>
      <c r="T95" s="14"/>
      <c r="U95" s="14">
        <v>110</v>
      </c>
      <c r="V95" s="14"/>
      <c r="W95" s="14">
        <v>105</v>
      </c>
      <c r="X95" s="14"/>
      <c r="Y95" s="14">
        <v>110</v>
      </c>
      <c r="Z95" s="14"/>
      <c r="AA95" s="14">
        <v>99</v>
      </c>
      <c r="AB95" s="14"/>
      <c r="AC95" s="14">
        <v>87</v>
      </c>
      <c r="AD95" s="14"/>
      <c r="AE95" s="14">
        <v>93</v>
      </c>
      <c r="AF95" s="14"/>
      <c r="AG95" s="14">
        <v>93</v>
      </c>
      <c r="AH95" s="14"/>
      <c r="AI95" s="14">
        <v>109</v>
      </c>
    </row>
    <row r="96" spans="1:35" x14ac:dyDescent="0.25">
      <c r="A96" s="8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</row>
    <row r="97" spans="1:42" ht="15.6" x14ac:dyDescent="0.3">
      <c r="A97" s="3">
        <v>2005</v>
      </c>
      <c r="B97" s="8"/>
      <c r="C97" s="20" t="s">
        <v>54</v>
      </c>
      <c r="D97" s="18"/>
      <c r="E97" s="20" t="s">
        <v>55</v>
      </c>
      <c r="F97" s="18"/>
      <c r="G97" s="20" t="s">
        <v>56</v>
      </c>
      <c r="H97" s="18"/>
      <c r="I97" s="20" t="s">
        <v>57</v>
      </c>
      <c r="J97" s="18"/>
      <c r="K97" s="20" t="s">
        <v>58</v>
      </c>
      <c r="L97" s="18"/>
      <c r="M97" s="20" t="s">
        <v>59</v>
      </c>
      <c r="N97" s="18"/>
      <c r="O97" s="20" t="s">
        <v>60</v>
      </c>
      <c r="P97" s="18"/>
      <c r="Q97" s="20" t="s">
        <v>61</v>
      </c>
      <c r="R97" s="18"/>
      <c r="S97" s="20" t="s">
        <v>62</v>
      </c>
      <c r="T97" s="18"/>
      <c r="U97" s="20" t="s">
        <v>63</v>
      </c>
      <c r="V97" s="18"/>
      <c r="W97" s="20" t="s">
        <v>64</v>
      </c>
      <c r="X97" s="18"/>
      <c r="Y97" s="20" t="s">
        <v>65</v>
      </c>
      <c r="Z97" s="18"/>
      <c r="AA97" s="20" t="s">
        <v>66</v>
      </c>
      <c r="AB97" s="18"/>
      <c r="AC97" s="20" t="s">
        <v>67</v>
      </c>
      <c r="AD97" s="18"/>
      <c r="AE97" s="20" t="s">
        <v>68</v>
      </c>
      <c r="AF97" s="18"/>
      <c r="AG97" s="20" t="s">
        <v>69</v>
      </c>
      <c r="AH97" s="18"/>
      <c r="AI97" s="20" t="s">
        <v>70</v>
      </c>
    </row>
    <row r="98" spans="1:42" x14ac:dyDescent="0.25">
      <c r="A98" s="15" t="s">
        <v>17</v>
      </c>
      <c r="B98" s="8"/>
      <c r="C98" s="8">
        <v>37</v>
      </c>
      <c r="D98" s="8"/>
      <c r="E98" s="8">
        <v>43</v>
      </c>
      <c r="F98" s="8"/>
      <c r="G98" s="8">
        <v>90</v>
      </c>
      <c r="H98" s="8"/>
      <c r="I98" s="8">
        <f>SUM(C98:G98)</f>
        <v>170</v>
      </c>
      <c r="J98" s="8"/>
      <c r="K98" s="8">
        <v>94</v>
      </c>
      <c r="L98" s="8"/>
      <c r="M98" s="8">
        <v>84</v>
      </c>
      <c r="N98" s="8"/>
      <c r="O98" s="8">
        <v>101</v>
      </c>
      <c r="P98" s="8"/>
      <c r="Q98" s="8">
        <f>SUM(K98:O98)</f>
        <v>279</v>
      </c>
      <c r="R98" s="8"/>
      <c r="S98" s="8">
        <v>79</v>
      </c>
      <c r="T98" s="8"/>
      <c r="U98" s="8">
        <v>107</v>
      </c>
      <c r="V98" s="8"/>
      <c r="W98" s="8">
        <v>72</v>
      </c>
      <c r="X98" s="8"/>
      <c r="Y98" s="8">
        <f>SUM(S98:W98)</f>
        <v>258</v>
      </c>
      <c r="Z98" s="8"/>
      <c r="AA98" s="8">
        <v>70</v>
      </c>
      <c r="AB98" s="8"/>
      <c r="AC98" s="8">
        <v>79</v>
      </c>
      <c r="AD98" s="8"/>
      <c r="AE98" s="8">
        <v>67</v>
      </c>
      <c r="AF98" s="8"/>
      <c r="AG98" s="8">
        <f>SUM(AA98:AE98)</f>
        <v>216</v>
      </c>
      <c r="AH98" s="8"/>
      <c r="AI98" s="8">
        <f>I98+Q98+Y98+AG98</f>
        <v>923</v>
      </c>
    </row>
    <row r="99" spans="1:42" x14ac:dyDescent="0.25">
      <c r="A99" s="15" t="s">
        <v>18</v>
      </c>
      <c r="B99" s="8"/>
      <c r="C99" s="10">
        <v>3183500</v>
      </c>
      <c r="D99" s="10"/>
      <c r="E99" s="10">
        <v>4228400</v>
      </c>
      <c r="F99" s="10"/>
      <c r="G99" s="10">
        <v>7784500</v>
      </c>
      <c r="H99" s="10"/>
      <c r="I99" s="10">
        <f>SUM(C99:G99)</f>
        <v>15196400</v>
      </c>
      <c r="J99" s="10"/>
      <c r="K99" s="10">
        <v>9496580</v>
      </c>
      <c r="L99" s="10"/>
      <c r="M99" s="10">
        <v>8522390</v>
      </c>
      <c r="N99" s="10"/>
      <c r="O99" s="10">
        <v>12261220</v>
      </c>
      <c r="P99" s="10"/>
      <c r="Q99" s="10">
        <f>SUM(K99:O99)</f>
        <v>30280190</v>
      </c>
      <c r="R99" s="10"/>
      <c r="S99" s="10">
        <v>9700570</v>
      </c>
      <c r="T99" s="10"/>
      <c r="U99" s="10">
        <v>11400737</v>
      </c>
      <c r="V99" s="10"/>
      <c r="W99" s="10">
        <v>7636600</v>
      </c>
      <c r="X99" s="10"/>
      <c r="Y99" s="10">
        <f>SUM(S99:W99)</f>
        <v>28737907</v>
      </c>
      <c r="Z99" s="10"/>
      <c r="AA99" s="10">
        <v>7618725</v>
      </c>
      <c r="AB99" s="10"/>
      <c r="AC99" s="10">
        <v>8767601</v>
      </c>
      <c r="AD99" s="10"/>
      <c r="AE99" s="10">
        <v>7121427</v>
      </c>
      <c r="AF99" s="10"/>
      <c r="AG99" s="10">
        <f>SUM(AA99:AE99)</f>
        <v>23507753</v>
      </c>
      <c r="AH99" s="10"/>
      <c r="AI99" s="10">
        <f>I99+Q99+Y99+AG99</f>
        <v>97722250</v>
      </c>
    </row>
    <row r="100" spans="1:42" x14ac:dyDescent="0.25">
      <c r="A100" s="15" t="s">
        <v>19</v>
      </c>
      <c r="B100" s="8"/>
      <c r="C100" s="10">
        <f>C99/C98</f>
        <v>86040.540540540547</v>
      </c>
      <c r="D100" s="10"/>
      <c r="E100" s="10">
        <f>E99/E98</f>
        <v>98334.883720930229</v>
      </c>
      <c r="F100" s="10"/>
      <c r="G100" s="10">
        <f>G99/G98</f>
        <v>86494.444444444438</v>
      </c>
      <c r="H100" s="10"/>
      <c r="I100" s="10">
        <f>I99/I98</f>
        <v>89390.588235294112</v>
      </c>
      <c r="J100" s="10"/>
      <c r="K100" s="10">
        <f>K99/K98</f>
        <v>101027.44680851063</v>
      </c>
      <c r="L100" s="10"/>
      <c r="M100" s="10">
        <f>M99/M98</f>
        <v>101457.02380952382</v>
      </c>
      <c r="N100" s="10"/>
      <c r="O100" s="10">
        <f>O99/O98</f>
        <v>121398.21782178218</v>
      </c>
      <c r="P100" s="10"/>
      <c r="Q100" s="10">
        <f>Q99/Q98</f>
        <v>108531.14695340501</v>
      </c>
      <c r="R100" s="10"/>
      <c r="S100" s="10">
        <f>S99/S98</f>
        <v>122792.02531645569</v>
      </c>
      <c r="T100" s="10"/>
      <c r="U100" s="10">
        <f>U99/U98</f>
        <v>106548.94392523365</v>
      </c>
      <c r="V100" s="10"/>
      <c r="W100" s="10">
        <f>W99/W98</f>
        <v>106063.88888888889</v>
      </c>
      <c r="X100" s="10"/>
      <c r="Y100" s="10">
        <f>Y99/Y98</f>
        <v>111387.23643410853</v>
      </c>
      <c r="Z100" s="10"/>
      <c r="AA100" s="10">
        <f>AA99/AA98</f>
        <v>108838.92857142857</v>
      </c>
      <c r="AB100" s="10"/>
      <c r="AC100" s="10">
        <f>AC99/AC98</f>
        <v>110982.29113924051</v>
      </c>
      <c r="AD100" s="10"/>
      <c r="AE100" s="10">
        <f>AE99/AE98</f>
        <v>106289.95522388059</v>
      </c>
      <c r="AF100" s="10"/>
      <c r="AG100" s="10">
        <f>AG99/AG98</f>
        <v>108832.18981481482</v>
      </c>
      <c r="AH100" s="10"/>
      <c r="AI100" s="10">
        <f>AI99/AI98</f>
        <v>105874.593716143</v>
      </c>
    </row>
    <row r="101" spans="1:42" x14ac:dyDescent="0.25">
      <c r="A101" s="15" t="s">
        <v>190</v>
      </c>
      <c r="B101" s="8"/>
      <c r="C101" s="10">
        <v>75000</v>
      </c>
      <c r="D101" s="10"/>
      <c r="E101" s="10">
        <v>81000</v>
      </c>
      <c r="F101" s="10"/>
      <c r="G101" s="10">
        <v>75000</v>
      </c>
      <c r="H101" s="10"/>
      <c r="I101" s="10">
        <v>75000</v>
      </c>
      <c r="J101" s="10"/>
      <c r="K101" s="10">
        <v>79950</v>
      </c>
      <c r="L101" s="10"/>
      <c r="M101" s="10">
        <v>79750</v>
      </c>
      <c r="N101" s="10"/>
      <c r="O101" s="10">
        <v>81000</v>
      </c>
      <c r="P101" s="10"/>
      <c r="Q101" s="10">
        <v>80000</v>
      </c>
      <c r="R101" s="10"/>
      <c r="S101" s="10">
        <v>96000</v>
      </c>
      <c r="T101" s="10"/>
      <c r="U101" s="10">
        <v>81200</v>
      </c>
      <c r="V101" s="10"/>
      <c r="W101" s="10">
        <v>88000</v>
      </c>
      <c r="X101" s="10"/>
      <c r="Y101" s="10">
        <v>86400</v>
      </c>
      <c r="Z101" s="10"/>
      <c r="AA101" s="10">
        <v>93750</v>
      </c>
      <c r="AB101" s="10"/>
      <c r="AC101" s="10">
        <v>87500</v>
      </c>
      <c r="AD101" s="10"/>
      <c r="AE101" s="10">
        <v>79500</v>
      </c>
      <c r="AF101" s="10"/>
      <c r="AG101" s="10">
        <v>85750</v>
      </c>
      <c r="AH101" s="10"/>
      <c r="AI101" s="10">
        <v>82000</v>
      </c>
    </row>
    <row r="102" spans="1:42" x14ac:dyDescent="0.25">
      <c r="A102" s="11" t="s">
        <v>282</v>
      </c>
      <c r="B102" s="8"/>
      <c r="C102" s="14">
        <v>165</v>
      </c>
      <c r="D102" s="14"/>
      <c r="E102" s="14">
        <v>117</v>
      </c>
      <c r="F102" s="14"/>
      <c r="G102" s="14">
        <v>130</v>
      </c>
      <c r="H102" s="14"/>
      <c r="I102" s="13">
        <v>134</v>
      </c>
      <c r="J102" s="14"/>
      <c r="K102" s="14">
        <v>121</v>
      </c>
      <c r="L102" s="14"/>
      <c r="M102" s="14">
        <v>121</v>
      </c>
      <c r="N102" s="14"/>
      <c r="O102" s="14">
        <v>114</v>
      </c>
      <c r="P102" s="14"/>
      <c r="Q102" s="13">
        <f>SUM(K102:O102)/3</f>
        <v>118.66666666666667</v>
      </c>
      <c r="R102" s="14"/>
      <c r="S102" s="14">
        <v>87</v>
      </c>
      <c r="T102" s="14"/>
      <c r="U102" s="14">
        <v>99</v>
      </c>
      <c r="V102" s="14"/>
      <c r="W102" s="14">
        <v>113</v>
      </c>
      <c r="X102" s="14"/>
      <c r="Y102" s="14">
        <v>99</v>
      </c>
      <c r="Z102" s="14"/>
      <c r="AA102" s="14">
        <v>95</v>
      </c>
      <c r="AB102" s="14"/>
      <c r="AC102" s="14">
        <v>94</v>
      </c>
      <c r="AD102" s="14"/>
      <c r="AE102" s="14">
        <v>106</v>
      </c>
      <c r="AF102" s="14"/>
      <c r="AG102" s="14">
        <v>98</v>
      </c>
      <c r="AH102" s="14"/>
      <c r="AI102" s="14">
        <v>111</v>
      </c>
    </row>
    <row r="103" spans="1:42" x14ac:dyDescent="0.25">
      <c r="A103" s="8"/>
      <c r="B103" s="8"/>
      <c r="C103" s="21"/>
      <c r="D103" s="21"/>
      <c r="E103" s="21"/>
      <c r="F103" s="21"/>
      <c r="G103" s="21"/>
      <c r="H103" s="21"/>
      <c r="I103" s="21"/>
      <c r="J103" s="21"/>
      <c r="K103" s="21"/>
      <c r="L103" s="13"/>
      <c r="M103" s="21"/>
      <c r="N103" s="13"/>
      <c r="O103" s="21"/>
      <c r="P103" s="13"/>
      <c r="Q103" s="21"/>
      <c r="R103" s="13"/>
      <c r="S103" s="21"/>
      <c r="T103" s="13"/>
      <c r="U103" s="21"/>
      <c r="V103" s="13"/>
      <c r="W103" s="21"/>
      <c r="X103" s="13"/>
      <c r="Y103" s="21"/>
      <c r="Z103" s="13"/>
      <c r="AA103" s="21"/>
      <c r="AB103" s="13"/>
      <c r="AC103" s="21"/>
      <c r="AD103" s="13"/>
      <c r="AE103" s="21"/>
      <c r="AF103" s="13"/>
      <c r="AG103" s="21"/>
      <c r="AH103" s="13"/>
      <c r="AI103" s="21"/>
    </row>
    <row r="104" spans="1:42" ht="15.6" x14ac:dyDescent="0.3">
      <c r="A104" s="3">
        <v>2004</v>
      </c>
      <c r="B104" s="8"/>
      <c r="C104" s="20" t="s">
        <v>71</v>
      </c>
      <c r="D104" s="18"/>
      <c r="E104" s="20" t="s">
        <v>72</v>
      </c>
      <c r="F104" s="18"/>
      <c r="G104" s="20" t="s">
        <v>73</v>
      </c>
      <c r="H104" s="18"/>
      <c r="I104" s="20" t="s">
        <v>74</v>
      </c>
      <c r="J104" s="18"/>
      <c r="K104" s="20" t="s">
        <v>75</v>
      </c>
      <c r="L104" s="18"/>
      <c r="M104" s="20" t="s">
        <v>76</v>
      </c>
      <c r="N104" s="18"/>
      <c r="O104" s="20" t="s">
        <v>77</v>
      </c>
      <c r="P104" s="18"/>
      <c r="Q104" s="20" t="s">
        <v>78</v>
      </c>
      <c r="R104" s="18"/>
      <c r="S104" s="20" t="s">
        <v>79</v>
      </c>
      <c r="T104" s="18"/>
      <c r="U104" s="20" t="s">
        <v>80</v>
      </c>
      <c r="V104" s="18"/>
      <c r="W104" s="20" t="s">
        <v>81</v>
      </c>
      <c r="X104" s="18"/>
      <c r="Y104" s="20" t="s">
        <v>82</v>
      </c>
      <c r="Z104" s="18"/>
      <c r="AA104" s="20" t="s">
        <v>83</v>
      </c>
      <c r="AB104" s="18"/>
      <c r="AC104" s="20" t="s">
        <v>84</v>
      </c>
      <c r="AD104" s="18"/>
      <c r="AE104" s="20" t="s">
        <v>85</v>
      </c>
      <c r="AF104" s="18"/>
      <c r="AG104" s="20" t="s">
        <v>86</v>
      </c>
      <c r="AH104" s="18"/>
      <c r="AI104" s="20" t="s">
        <v>87</v>
      </c>
    </row>
    <row r="105" spans="1:42" x14ac:dyDescent="0.25">
      <c r="A105" s="15" t="s">
        <v>17</v>
      </c>
      <c r="B105" s="8"/>
      <c r="C105" s="8">
        <v>36</v>
      </c>
      <c r="D105" s="8"/>
      <c r="E105" s="8">
        <v>46</v>
      </c>
      <c r="F105" s="8"/>
      <c r="G105" s="8">
        <v>67</v>
      </c>
      <c r="H105" s="8"/>
      <c r="I105" s="8">
        <f>SUM(C105:G105)</f>
        <v>149</v>
      </c>
      <c r="J105" s="8"/>
      <c r="K105" s="8">
        <v>89</v>
      </c>
      <c r="L105" s="8"/>
      <c r="M105" s="8">
        <v>72</v>
      </c>
      <c r="N105" s="8"/>
      <c r="O105" s="8">
        <v>88</v>
      </c>
      <c r="P105" s="8"/>
      <c r="Q105" s="8">
        <f>SUM(K105:O105)</f>
        <v>249</v>
      </c>
      <c r="R105" s="8"/>
      <c r="S105" s="8">
        <v>93</v>
      </c>
      <c r="T105" s="8"/>
      <c r="U105" s="8">
        <v>82</v>
      </c>
      <c r="V105" s="8"/>
      <c r="W105" s="8">
        <v>80</v>
      </c>
      <c r="X105" s="8"/>
      <c r="Y105" s="8">
        <f>SUM(S105:W105)</f>
        <v>255</v>
      </c>
      <c r="Z105" s="8"/>
      <c r="AA105" s="8">
        <v>71</v>
      </c>
      <c r="AB105" s="8"/>
      <c r="AC105" s="8">
        <v>62</v>
      </c>
      <c r="AD105" s="8"/>
      <c r="AE105" s="8">
        <v>62</v>
      </c>
      <c r="AF105" s="8"/>
      <c r="AG105" s="8">
        <f>SUM(AA105:AE105)</f>
        <v>195</v>
      </c>
      <c r="AH105" s="8"/>
      <c r="AI105" s="8">
        <f>I105+Q105+Y105+AG105</f>
        <v>848</v>
      </c>
    </row>
    <row r="106" spans="1:42" x14ac:dyDescent="0.25">
      <c r="A106" s="15" t="s">
        <v>18</v>
      </c>
      <c r="B106" s="8"/>
      <c r="C106" s="10">
        <v>3552550</v>
      </c>
      <c r="D106" s="10"/>
      <c r="E106" s="10">
        <v>3735700</v>
      </c>
      <c r="F106" s="10"/>
      <c r="G106" s="10">
        <v>6270725</v>
      </c>
      <c r="H106" s="10"/>
      <c r="I106" s="10">
        <f>SUM(C106:G106)</f>
        <v>13558975</v>
      </c>
      <c r="J106" s="10"/>
      <c r="K106" s="10">
        <v>8392901</v>
      </c>
      <c r="L106" s="10"/>
      <c r="M106" s="10">
        <v>7118177</v>
      </c>
      <c r="N106" s="10"/>
      <c r="O106" s="10">
        <v>9227750</v>
      </c>
      <c r="P106" s="10"/>
      <c r="Q106" s="10">
        <f>SUM(K106:O106)</f>
        <v>24738828</v>
      </c>
      <c r="R106" s="10"/>
      <c r="S106" s="10">
        <v>9956682</v>
      </c>
      <c r="T106" s="10"/>
      <c r="U106" s="10">
        <v>8725975</v>
      </c>
      <c r="V106" s="10"/>
      <c r="W106" s="10">
        <v>7819950</v>
      </c>
      <c r="X106" s="10"/>
      <c r="Y106" s="10">
        <f>SUM(S106:W106)</f>
        <v>26502607</v>
      </c>
      <c r="Z106" s="10"/>
      <c r="AA106" s="10">
        <v>6688225</v>
      </c>
      <c r="AB106" s="10"/>
      <c r="AC106" s="10">
        <v>6290220</v>
      </c>
      <c r="AD106" s="10"/>
      <c r="AE106" s="10">
        <v>6123895</v>
      </c>
      <c r="AF106" s="10"/>
      <c r="AG106" s="10">
        <f>SUM(AA106:AE106)</f>
        <v>19102340</v>
      </c>
      <c r="AH106" s="10"/>
      <c r="AI106" s="10">
        <f>I106+Q106+Y106+AG106</f>
        <v>83902750</v>
      </c>
      <c r="AJ106" s="9"/>
      <c r="AK106" s="9"/>
      <c r="AL106" s="9"/>
      <c r="AM106" s="9"/>
      <c r="AN106" s="9"/>
      <c r="AO106" s="9"/>
      <c r="AP106" s="9"/>
    </row>
    <row r="107" spans="1:42" x14ac:dyDescent="0.25">
      <c r="A107" s="15" t="s">
        <v>19</v>
      </c>
      <c r="B107" s="8"/>
      <c r="C107" s="10">
        <f>C106/C105</f>
        <v>98681.944444444438</v>
      </c>
      <c r="D107" s="10"/>
      <c r="E107" s="10">
        <f>E106/E105</f>
        <v>81210.869565217392</v>
      </c>
      <c r="F107" s="10"/>
      <c r="G107" s="10">
        <f>G106/G105</f>
        <v>93592.910447761198</v>
      </c>
      <c r="H107" s="10"/>
      <c r="I107" s="10">
        <f>I106/I105</f>
        <v>90999.832214765105</v>
      </c>
      <c r="J107" s="10"/>
      <c r="K107" s="10">
        <f>K106/K105</f>
        <v>94302.258426966291</v>
      </c>
      <c r="L107" s="10"/>
      <c r="M107" s="10">
        <f>M106/M105</f>
        <v>98863.569444444438</v>
      </c>
      <c r="N107" s="10"/>
      <c r="O107" s="10">
        <f>O106/O105</f>
        <v>104860.79545454546</v>
      </c>
      <c r="P107" s="10"/>
      <c r="Q107" s="10">
        <f>Q106/Q105</f>
        <v>99352.722891566271</v>
      </c>
      <c r="R107" s="10"/>
      <c r="S107" s="10">
        <f>S106/S105</f>
        <v>107061.09677419355</v>
      </c>
      <c r="T107" s="10"/>
      <c r="U107" s="10">
        <f>U106/U105</f>
        <v>106414.32926829268</v>
      </c>
      <c r="V107" s="10"/>
      <c r="W107" s="10">
        <f>W106/W105</f>
        <v>97749.375</v>
      </c>
      <c r="X107" s="10"/>
      <c r="Y107" s="10">
        <f>Y106/Y105</f>
        <v>103931.79215686275</v>
      </c>
      <c r="Z107" s="10"/>
      <c r="AA107" s="10">
        <f>AA106/AA105</f>
        <v>94200.352112676061</v>
      </c>
      <c r="AB107" s="10"/>
      <c r="AC107" s="10">
        <f>AC106/AC105</f>
        <v>101455.16129032258</v>
      </c>
      <c r="AD107" s="10"/>
      <c r="AE107" s="10">
        <f>AE106/AE105</f>
        <v>98772.5</v>
      </c>
      <c r="AF107" s="10"/>
      <c r="AG107" s="10">
        <f>AG106/AG105</f>
        <v>97960.717948717953</v>
      </c>
      <c r="AH107" s="10"/>
      <c r="AI107" s="10">
        <f>AI106/AI105</f>
        <v>98941.922169811325</v>
      </c>
      <c r="AJ107" s="9"/>
      <c r="AK107" s="9"/>
      <c r="AL107" s="9"/>
      <c r="AM107" s="9"/>
      <c r="AN107" s="9"/>
      <c r="AO107" s="9"/>
      <c r="AP107" s="9"/>
    </row>
    <row r="108" spans="1:42" x14ac:dyDescent="0.25">
      <c r="A108" s="15" t="s">
        <v>190</v>
      </c>
      <c r="B108" s="8"/>
      <c r="C108" s="10">
        <v>84125</v>
      </c>
      <c r="D108" s="10"/>
      <c r="E108" s="10">
        <v>68450</v>
      </c>
      <c r="F108" s="10"/>
      <c r="G108" s="10">
        <v>70100</v>
      </c>
      <c r="H108" s="10"/>
      <c r="I108" s="10">
        <v>71000</v>
      </c>
      <c r="J108" s="10"/>
      <c r="K108" s="10">
        <v>76500</v>
      </c>
      <c r="L108" s="10"/>
      <c r="M108" s="10">
        <v>72250</v>
      </c>
      <c r="N108" s="10"/>
      <c r="O108" s="10">
        <v>81450</v>
      </c>
      <c r="P108" s="10"/>
      <c r="Q108" s="10">
        <v>76400</v>
      </c>
      <c r="R108" s="10"/>
      <c r="S108" s="10">
        <v>81000</v>
      </c>
      <c r="T108" s="10"/>
      <c r="U108" s="10">
        <v>81500</v>
      </c>
      <c r="V108" s="10"/>
      <c r="W108" s="10">
        <v>85450</v>
      </c>
      <c r="X108" s="10"/>
      <c r="Y108" s="10">
        <v>83000</v>
      </c>
      <c r="Z108" s="10"/>
      <c r="AA108" s="10">
        <v>82000</v>
      </c>
      <c r="AB108" s="10"/>
      <c r="AC108" s="10">
        <v>85250</v>
      </c>
      <c r="AD108" s="10"/>
      <c r="AE108" s="10">
        <v>78750</v>
      </c>
      <c r="AF108" s="10"/>
      <c r="AG108" s="10">
        <v>81500</v>
      </c>
      <c r="AH108" s="10"/>
      <c r="AI108" s="10">
        <v>78000</v>
      </c>
      <c r="AJ108" s="9"/>
      <c r="AK108" s="9"/>
      <c r="AL108" s="9"/>
      <c r="AM108" s="9"/>
      <c r="AN108" s="9"/>
      <c r="AO108" s="9"/>
      <c r="AP108" s="9"/>
    </row>
    <row r="109" spans="1:42" x14ac:dyDescent="0.25">
      <c r="A109" s="11" t="s">
        <v>282</v>
      </c>
      <c r="B109" s="8"/>
      <c r="C109" s="14">
        <v>109</v>
      </c>
      <c r="D109" s="14"/>
      <c r="E109" s="14">
        <v>118</v>
      </c>
      <c r="F109" s="14"/>
      <c r="G109" s="14">
        <v>164</v>
      </c>
      <c r="H109" s="14"/>
      <c r="I109" s="13">
        <v>136</v>
      </c>
      <c r="J109" s="14"/>
      <c r="K109" s="14">
        <v>134</v>
      </c>
      <c r="L109" s="14"/>
      <c r="M109" s="14">
        <v>111</v>
      </c>
      <c r="N109" s="14"/>
      <c r="O109" s="14">
        <v>109</v>
      </c>
      <c r="P109" s="14"/>
      <c r="Q109" s="13">
        <v>119</v>
      </c>
      <c r="R109" s="14"/>
      <c r="S109" s="14">
        <v>111</v>
      </c>
      <c r="T109" s="14"/>
      <c r="U109" s="14">
        <v>102</v>
      </c>
      <c r="V109" s="14"/>
      <c r="W109" s="14">
        <v>122</v>
      </c>
      <c r="X109" s="14"/>
      <c r="Y109" s="14">
        <v>112</v>
      </c>
      <c r="Z109" s="14"/>
      <c r="AA109" s="14">
        <v>103</v>
      </c>
      <c r="AB109" s="14"/>
      <c r="AC109" s="14">
        <v>108</v>
      </c>
      <c r="AD109" s="14"/>
      <c r="AE109" s="14">
        <v>103</v>
      </c>
      <c r="AF109" s="14"/>
      <c r="AG109" s="14">
        <v>105</v>
      </c>
      <c r="AH109" s="14"/>
      <c r="AI109" s="14">
        <v>116</v>
      </c>
      <c r="AJ109" s="22"/>
      <c r="AK109" s="22"/>
      <c r="AL109" s="22"/>
      <c r="AM109" s="22"/>
      <c r="AN109" s="22"/>
      <c r="AO109" s="22"/>
    </row>
    <row r="110" spans="1:42" x14ac:dyDescent="0.25">
      <c r="A110" s="15"/>
      <c r="B110" s="8"/>
      <c r="C110" s="14"/>
      <c r="D110" s="14"/>
      <c r="E110" s="14"/>
      <c r="F110" s="14"/>
      <c r="G110" s="14"/>
      <c r="H110" s="14"/>
      <c r="I110" s="13"/>
      <c r="J110" s="14"/>
      <c r="K110" s="14"/>
      <c r="L110" s="14"/>
      <c r="M110" s="14"/>
      <c r="N110" s="14"/>
      <c r="O110" s="14"/>
      <c r="P110" s="14"/>
      <c r="Q110" s="13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22"/>
      <c r="AK110" s="22"/>
      <c r="AL110" s="22"/>
      <c r="AM110" s="22"/>
      <c r="AN110" s="22"/>
      <c r="AO110" s="22"/>
    </row>
    <row r="111" spans="1:42" ht="15.6" x14ac:dyDescent="0.3">
      <c r="A111" s="3">
        <v>2003</v>
      </c>
      <c r="B111" s="8"/>
      <c r="C111" s="20" t="s">
        <v>88</v>
      </c>
      <c r="D111" s="18"/>
      <c r="E111" s="20" t="s">
        <v>89</v>
      </c>
      <c r="F111" s="18"/>
      <c r="G111" s="20" t="s">
        <v>90</v>
      </c>
      <c r="H111" s="18"/>
      <c r="I111" s="20" t="s">
        <v>91</v>
      </c>
      <c r="J111" s="18"/>
      <c r="K111" s="20" t="s">
        <v>92</v>
      </c>
      <c r="L111" s="18"/>
      <c r="M111" s="20" t="s">
        <v>93</v>
      </c>
      <c r="N111" s="18"/>
      <c r="O111" s="20" t="s">
        <v>94</v>
      </c>
      <c r="P111" s="18"/>
      <c r="Q111" s="20" t="s">
        <v>95</v>
      </c>
      <c r="R111" s="18"/>
      <c r="S111" s="20" t="s">
        <v>96</v>
      </c>
      <c r="T111" s="18"/>
      <c r="U111" s="20" t="s">
        <v>97</v>
      </c>
      <c r="V111" s="18"/>
      <c r="W111" s="20" t="s">
        <v>98</v>
      </c>
      <c r="X111" s="18"/>
      <c r="Y111" s="20" t="s">
        <v>99</v>
      </c>
      <c r="Z111" s="18"/>
      <c r="AA111" s="20" t="s">
        <v>100</v>
      </c>
      <c r="AB111" s="18"/>
      <c r="AC111" s="20" t="s">
        <v>101</v>
      </c>
      <c r="AD111" s="18"/>
      <c r="AE111" s="20" t="s">
        <v>102</v>
      </c>
      <c r="AF111" s="18"/>
      <c r="AG111" s="20" t="s">
        <v>103</v>
      </c>
      <c r="AH111" s="18"/>
      <c r="AI111" s="20" t="s">
        <v>104</v>
      </c>
    </row>
    <row r="112" spans="1:42" x14ac:dyDescent="0.25">
      <c r="A112" s="15" t="s">
        <v>17</v>
      </c>
      <c r="B112" s="8"/>
      <c r="C112" s="8">
        <v>46</v>
      </c>
      <c r="D112" s="8"/>
      <c r="E112" s="8">
        <v>50</v>
      </c>
      <c r="F112" s="8"/>
      <c r="G112" s="8">
        <v>65</v>
      </c>
      <c r="H112" s="8"/>
      <c r="I112" s="8">
        <f>SUM(C112:G112)</f>
        <v>161</v>
      </c>
      <c r="J112" s="8"/>
      <c r="K112" s="8">
        <v>100</v>
      </c>
      <c r="L112" s="8"/>
      <c r="M112" s="8">
        <v>79</v>
      </c>
      <c r="N112" s="8"/>
      <c r="O112" s="8">
        <v>86</v>
      </c>
      <c r="P112" s="8"/>
      <c r="Q112" s="8">
        <f>SUM(K112:O112)</f>
        <v>265</v>
      </c>
      <c r="R112" s="8"/>
      <c r="S112" s="8">
        <v>85</v>
      </c>
      <c r="T112" s="8"/>
      <c r="U112" s="8">
        <v>98</v>
      </c>
      <c r="V112" s="8"/>
      <c r="W112" s="8">
        <v>70</v>
      </c>
      <c r="X112" s="8"/>
      <c r="Y112" s="8">
        <f>SUM(S112:W112)</f>
        <v>253</v>
      </c>
      <c r="Z112" s="8"/>
      <c r="AA112" s="8">
        <v>82</v>
      </c>
      <c r="AB112" s="8"/>
      <c r="AC112" s="8">
        <v>76</v>
      </c>
      <c r="AD112" s="8"/>
      <c r="AE112" s="8">
        <v>54</v>
      </c>
      <c r="AF112" s="8"/>
      <c r="AG112" s="8">
        <f>SUM(AA112:AE112)</f>
        <v>212</v>
      </c>
      <c r="AH112" s="8"/>
      <c r="AI112" s="8">
        <f>I112+Q112+Y112+AG112</f>
        <v>891</v>
      </c>
    </row>
    <row r="113" spans="1:42" x14ac:dyDescent="0.25">
      <c r="A113" s="15" t="s">
        <v>18</v>
      </c>
      <c r="B113" s="8"/>
      <c r="C113" s="10">
        <v>4498740</v>
      </c>
      <c r="D113" s="10"/>
      <c r="E113" s="10">
        <v>5072300</v>
      </c>
      <c r="F113" s="10"/>
      <c r="G113" s="10">
        <v>6074251</v>
      </c>
      <c r="H113" s="10"/>
      <c r="I113" s="10">
        <f>SUM(C113:G113)</f>
        <v>15645291</v>
      </c>
      <c r="J113" s="10"/>
      <c r="K113" s="10">
        <v>9131200</v>
      </c>
      <c r="L113" s="10"/>
      <c r="M113" s="10">
        <v>7217305</v>
      </c>
      <c r="N113" s="10"/>
      <c r="O113" s="10">
        <v>9076500</v>
      </c>
      <c r="P113" s="10"/>
      <c r="Q113" s="10">
        <f>SUM(K113:O113)</f>
        <v>25425005</v>
      </c>
      <c r="R113" s="10"/>
      <c r="S113" s="10">
        <v>8343900</v>
      </c>
      <c r="T113" s="10"/>
      <c r="U113" s="10">
        <v>8531815</v>
      </c>
      <c r="V113" s="10"/>
      <c r="W113" s="10">
        <v>5782001</v>
      </c>
      <c r="X113" s="10"/>
      <c r="Y113" s="10">
        <f>SUM(S113:W113)</f>
        <v>22657716</v>
      </c>
      <c r="Z113" s="10"/>
      <c r="AA113" s="10">
        <v>7316681</v>
      </c>
      <c r="AB113" s="10"/>
      <c r="AC113" s="10">
        <v>7584800</v>
      </c>
      <c r="AD113" s="10"/>
      <c r="AE113" s="10">
        <v>5235980</v>
      </c>
      <c r="AF113" s="10"/>
      <c r="AG113" s="10">
        <f>SUM(AA113:AE113)</f>
        <v>20137461</v>
      </c>
      <c r="AH113" s="10"/>
      <c r="AI113" s="10">
        <f>I113+Q113+Y113+AG113</f>
        <v>83865473</v>
      </c>
      <c r="AJ113" s="9"/>
      <c r="AK113" s="9"/>
      <c r="AL113" s="9"/>
      <c r="AM113" s="9"/>
      <c r="AN113" s="9"/>
    </row>
    <row r="114" spans="1:42" x14ac:dyDescent="0.25">
      <c r="A114" s="15" t="s">
        <v>19</v>
      </c>
      <c r="B114" s="8"/>
      <c r="C114" s="10">
        <f>C113/C112</f>
        <v>97798.695652173919</v>
      </c>
      <c r="D114" s="10"/>
      <c r="E114" s="10">
        <f>E113/E112</f>
        <v>101446</v>
      </c>
      <c r="F114" s="10"/>
      <c r="G114" s="10">
        <f>G113/G112</f>
        <v>93450.015384615384</v>
      </c>
      <c r="H114" s="10"/>
      <c r="I114" s="10">
        <f>I113/I112</f>
        <v>97175.720496894413</v>
      </c>
      <c r="J114" s="10"/>
      <c r="K114" s="10">
        <f>K113/K112</f>
        <v>91312</v>
      </c>
      <c r="L114" s="10"/>
      <c r="M114" s="10">
        <f>M113/M112</f>
        <v>91358.291139240508</v>
      </c>
      <c r="N114" s="10"/>
      <c r="O114" s="10">
        <f>O113/O112</f>
        <v>105540.69767441861</v>
      </c>
      <c r="P114" s="10"/>
      <c r="Q114" s="10">
        <f>Q113/Q112</f>
        <v>95943.415094339623</v>
      </c>
      <c r="R114" s="10"/>
      <c r="S114" s="10">
        <f>S113/S112</f>
        <v>98163.529411764699</v>
      </c>
      <c r="T114" s="10"/>
      <c r="U114" s="10">
        <f>U113/U112</f>
        <v>87059.336734693876</v>
      </c>
      <c r="V114" s="10"/>
      <c r="W114" s="10">
        <f>W113/W112</f>
        <v>82600.014285714293</v>
      </c>
      <c r="X114" s="10"/>
      <c r="Y114" s="10">
        <f>Y113/Y112</f>
        <v>89556.18972332016</v>
      </c>
      <c r="Z114" s="10"/>
      <c r="AA114" s="10">
        <f>AA113/AA112</f>
        <v>89227.817073170736</v>
      </c>
      <c r="AB114" s="10"/>
      <c r="AC114" s="10">
        <f>AC113/AC112</f>
        <v>99800</v>
      </c>
      <c r="AD114" s="10"/>
      <c r="AE114" s="10">
        <f>AE113/AE112</f>
        <v>96962.592592592599</v>
      </c>
      <c r="AF114" s="10"/>
      <c r="AG114" s="10">
        <f>AG113/AG112</f>
        <v>94988.023584905663</v>
      </c>
      <c r="AH114" s="10"/>
      <c r="AI114" s="10">
        <f>AI113/AI112</f>
        <v>94125.109988776661</v>
      </c>
    </row>
    <row r="115" spans="1:42" x14ac:dyDescent="0.25">
      <c r="A115" s="15" t="s">
        <v>190</v>
      </c>
      <c r="B115" s="8"/>
      <c r="C115" s="10">
        <v>84250</v>
      </c>
      <c r="D115" s="8"/>
      <c r="E115" s="10">
        <v>81000</v>
      </c>
      <c r="F115" s="8"/>
      <c r="G115" s="10">
        <v>68500</v>
      </c>
      <c r="H115" s="8"/>
      <c r="I115" s="10">
        <v>77000</v>
      </c>
      <c r="J115" s="8"/>
      <c r="K115" s="10">
        <v>73750</v>
      </c>
      <c r="L115" s="8"/>
      <c r="M115" s="10">
        <v>76000</v>
      </c>
      <c r="N115" s="8"/>
      <c r="O115" s="10">
        <v>85950</v>
      </c>
      <c r="P115" s="8"/>
      <c r="Q115" s="10">
        <v>77500</v>
      </c>
      <c r="R115" s="8"/>
      <c r="S115" s="10">
        <v>72000</v>
      </c>
      <c r="T115" s="8"/>
      <c r="U115" s="10">
        <v>72000</v>
      </c>
      <c r="V115" s="8"/>
      <c r="W115" s="10">
        <v>71000</v>
      </c>
      <c r="X115" s="8"/>
      <c r="Y115" s="10">
        <v>72000</v>
      </c>
      <c r="Z115" s="8"/>
      <c r="AA115" s="10">
        <v>74450</v>
      </c>
      <c r="AB115" s="8"/>
      <c r="AC115" s="10">
        <v>81450</v>
      </c>
      <c r="AD115" s="8"/>
      <c r="AE115" s="10">
        <v>83000</v>
      </c>
      <c r="AF115" s="8"/>
      <c r="AG115" s="10">
        <v>80450</v>
      </c>
      <c r="AH115" s="8"/>
      <c r="AI115" s="10">
        <v>76000</v>
      </c>
    </row>
    <row r="116" spans="1:42" x14ac:dyDescent="0.25">
      <c r="A116" s="11" t="s">
        <v>282</v>
      </c>
      <c r="B116" s="8"/>
      <c r="C116" s="14">
        <v>124</v>
      </c>
      <c r="D116" s="14"/>
      <c r="E116" s="14">
        <v>129</v>
      </c>
      <c r="F116" s="14"/>
      <c r="G116" s="14">
        <v>135</v>
      </c>
      <c r="H116" s="14"/>
      <c r="I116" s="13">
        <v>130</v>
      </c>
      <c r="J116" s="14"/>
      <c r="K116" s="14">
        <v>128</v>
      </c>
      <c r="L116" s="14"/>
      <c r="M116" s="14">
        <v>124</v>
      </c>
      <c r="N116" s="14"/>
      <c r="O116" s="14">
        <v>130</v>
      </c>
      <c r="P116" s="14"/>
      <c r="Q116" s="13">
        <v>127</v>
      </c>
      <c r="R116" s="14"/>
      <c r="S116" s="14">
        <v>113</v>
      </c>
      <c r="T116" s="14"/>
      <c r="U116" s="14">
        <v>102</v>
      </c>
      <c r="V116" s="14"/>
      <c r="W116" s="14">
        <v>98</v>
      </c>
      <c r="X116" s="14"/>
      <c r="Y116" s="14">
        <v>105</v>
      </c>
      <c r="Z116" s="14"/>
      <c r="AA116" s="14">
        <v>116</v>
      </c>
      <c r="AB116" s="14"/>
      <c r="AC116" s="14">
        <v>124</v>
      </c>
      <c r="AD116" s="14"/>
      <c r="AE116" s="14">
        <v>114</v>
      </c>
      <c r="AF116" s="14"/>
      <c r="AG116" s="14">
        <v>118</v>
      </c>
      <c r="AH116" s="14"/>
      <c r="AI116" s="14">
        <v>119</v>
      </c>
    </row>
    <row r="117" spans="1:42" x14ac:dyDescent="0.25">
      <c r="A117" s="8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</row>
    <row r="118" spans="1:42" ht="15.6" x14ac:dyDescent="0.3">
      <c r="A118" s="3">
        <v>2002</v>
      </c>
      <c r="B118" s="8"/>
      <c r="C118" s="20" t="s">
        <v>105</v>
      </c>
      <c r="D118" s="18"/>
      <c r="E118" s="20" t="s">
        <v>106</v>
      </c>
      <c r="F118" s="18"/>
      <c r="G118" s="20" t="s">
        <v>107</v>
      </c>
      <c r="H118" s="18"/>
      <c r="I118" s="20" t="s">
        <v>108</v>
      </c>
      <c r="J118" s="18"/>
      <c r="K118" s="20" t="s">
        <v>109</v>
      </c>
      <c r="L118" s="18"/>
      <c r="M118" s="20" t="s">
        <v>110</v>
      </c>
      <c r="N118" s="18"/>
      <c r="O118" s="20" t="s">
        <v>111</v>
      </c>
      <c r="P118" s="18"/>
      <c r="Q118" s="20" t="s">
        <v>112</v>
      </c>
      <c r="R118" s="18"/>
      <c r="S118" s="20" t="s">
        <v>113</v>
      </c>
      <c r="T118" s="18"/>
      <c r="U118" s="20" t="s">
        <v>114</v>
      </c>
      <c r="V118" s="18"/>
      <c r="W118" s="20" t="s">
        <v>115</v>
      </c>
      <c r="X118" s="18"/>
      <c r="Y118" s="20" t="s">
        <v>116</v>
      </c>
      <c r="Z118" s="18"/>
      <c r="AA118" s="20" t="s">
        <v>117</v>
      </c>
      <c r="AB118" s="18"/>
      <c r="AC118" s="20" t="s">
        <v>118</v>
      </c>
      <c r="AD118" s="18"/>
      <c r="AE118" s="20" t="s">
        <v>119</v>
      </c>
      <c r="AF118" s="18"/>
      <c r="AG118" s="20" t="s">
        <v>120</v>
      </c>
      <c r="AH118" s="18"/>
      <c r="AI118" s="20" t="s">
        <v>121</v>
      </c>
    </row>
    <row r="119" spans="1:42" x14ac:dyDescent="0.25">
      <c r="A119" s="15" t="s">
        <v>17</v>
      </c>
      <c r="B119" s="8"/>
      <c r="C119" s="8">
        <v>43</v>
      </c>
      <c r="D119" s="8"/>
      <c r="E119" s="8">
        <v>50</v>
      </c>
      <c r="F119" s="8"/>
      <c r="G119" s="8">
        <v>63</v>
      </c>
      <c r="H119" s="8"/>
      <c r="I119" s="8">
        <f>SUM(C119:G119)</f>
        <v>156</v>
      </c>
      <c r="J119" s="8"/>
      <c r="K119" s="8">
        <v>72</v>
      </c>
      <c r="L119" s="8"/>
      <c r="M119" s="8">
        <v>89</v>
      </c>
      <c r="N119" s="8"/>
      <c r="O119" s="8">
        <v>65</v>
      </c>
      <c r="P119" s="8"/>
      <c r="Q119" s="8">
        <f>SUM(K119:O119)</f>
        <v>226</v>
      </c>
      <c r="R119" s="8"/>
      <c r="S119" s="8">
        <v>69</v>
      </c>
      <c r="T119" s="8"/>
      <c r="U119" s="8">
        <v>82</v>
      </c>
      <c r="V119" s="8"/>
      <c r="W119" s="8">
        <v>71</v>
      </c>
      <c r="X119" s="8"/>
      <c r="Y119" s="8">
        <f>SUM(S119:W119)</f>
        <v>222</v>
      </c>
      <c r="Z119" s="8"/>
      <c r="AA119" s="8">
        <v>80</v>
      </c>
      <c r="AB119" s="8"/>
      <c r="AC119" s="8">
        <v>65</v>
      </c>
      <c r="AD119" s="8"/>
      <c r="AE119" s="8">
        <v>58</v>
      </c>
      <c r="AF119" s="8"/>
      <c r="AG119" s="8">
        <f>SUM(AA119:AE119)</f>
        <v>203</v>
      </c>
      <c r="AH119" s="8"/>
      <c r="AI119" s="8">
        <f>I119+Q119+Y119+AG119</f>
        <v>807</v>
      </c>
    </row>
    <row r="120" spans="1:42" x14ac:dyDescent="0.25">
      <c r="A120" s="15" t="s">
        <v>18</v>
      </c>
      <c r="B120" s="8"/>
      <c r="C120" s="10">
        <v>3645150</v>
      </c>
      <c r="D120" s="10"/>
      <c r="E120" s="10">
        <v>4492990</v>
      </c>
      <c r="F120" s="10"/>
      <c r="G120" s="10">
        <v>5426320</v>
      </c>
      <c r="H120" s="10"/>
      <c r="I120" s="10">
        <f>SUM(C120:G120)</f>
        <v>13564460</v>
      </c>
      <c r="J120" s="10"/>
      <c r="K120" s="10">
        <v>6872015</v>
      </c>
      <c r="L120" s="10"/>
      <c r="M120" s="10">
        <v>9126492</v>
      </c>
      <c r="N120" s="10"/>
      <c r="O120" s="10">
        <v>5208650</v>
      </c>
      <c r="P120" s="10"/>
      <c r="Q120" s="10">
        <f>SUM(K120:O120)</f>
        <v>21207157</v>
      </c>
      <c r="R120" s="10"/>
      <c r="S120" s="10">
        <v>6088315</v>
      </c>
      <c r="T120" s="10"/>
      <c r="U120" s="10">
        <v>7407213</v>
      </c>
      <c r="V120" s="10"/>
      <c r="W120" s="10">
        <v>6104564</v>
      </c>
      <c r="X120" s="10"/>
      <c r="Y120" s="10">
        <f>SUM(S120:W120)</f>
        <v>19600092</v>
      </c>
      <c r="Z120" s="10"/>
      <c r="AA120" s="10">
        <v>6873310</v>
      </c>
      <c r="AB120" s="10"/>
      <c r="AC120" s="10">
        <v>5229625</v>
      </c>
      <c r="AD120" s="10"/>
      <c r="AE120" s="10">
        <v>5394150</v>
      </c>
      <c r="AF120" s="10"/>
      <c r="AG120" s="10">
        <f>SUM(AA120:AE120)</f>
        <v>17497085</v>
      </c>
      <c r="AH120" s="10"/>
      <c r="AI120" s="10">
        <f>I120+Q120+Y120+AG120</f>
        <v>71868794</v>
      </c>
      <c r="AJ120" s="9"/>
      <c r="AK120" s="9"/>
      <c r="AL120" s="9"/>
      <c r="AM120" s="9"/>
      <c r="AN120" s="9"/>
      <c r="AO120" s="9"/>
      <c r="AP120" s="9"/>
    </row>
    <row r="121" spans="1:42" x14ac:dyDescent="0.25">
      <c r="A121" s="15" t="s">
        <v>19</v>
      </c>
      <c r="B121" s="8"/>
      <c r="C121" s="10">
        <f>C120/C119</f>
        <v>84770.930232558138</v>
      </c>
      <c r="D121" s="10"/>
      <c r="E121" s="10">
        <f>E120/E119</f>
        <v>89859.8</v>
      </c>
      <c r="F121" s="10"/>
      <c r="G121" s="10">
        <f>G120/G119</f>
        <v>86132.063492063491</v>
      </c>
      <c r="H121" s="10"/>
      <c r="I121" s="10">
        <f>I120/I119</f>
        <v>86951.666666666672</v>
      </c>
      <c r="J121" s="10"/>
      <c r="K121" s="10">
        <f>K120/K119</f>
        <v>95444.652777777781</v>
      </c>
      <c r="L121" s="10"/>
      <c r="M121" s="10">
        <f>M120/M119</f>
        <v>102544.85393258427</v>
      </c>
      <c r="N121" s="10"/>
      <c r="O121" s="10">
        <f>O120/O119</f>
        <v>80133.076923076922</v>
      </c>
      <c r="P121" s="10"/>
      <c r="Q121" s="10">
        <f>Q120/Q119</f>
        <v>93836.97787610619</v>
      </c>
      <c r="R121" s="10"/>
      <c r="S121" s="10">
        <f>S120/S119</f>
        <v>88236.44927536232</v>
      </c>
      <c r="T121" s="10"/>
      <c r="U121" s="10">
        <f>U120/U119</f>
        <v>90331.865853658543</v>
      </c>
      <c r="V121" s="10"/>
      <c r="W121" s="10">
        <f>W120/W119</f>
        <v>85979.774647887331</v>
      </c>
      <c r="X121" s="10"/>
      <c r="Y121" s="10">
        <f>Y120/Y119</f>
        <v>88288.702702702707</v>
      </c>
      <c r="Z121" s="10"/>
      <c r="AA121" s="10">
        <f>AA120/AA119</f>
        <v>85916.375</v>
      </c>
      <c r="AB121" s="10"/>
      <c r="AC121" s="10">
        <f>AC120/AC119</f>
        <v>80455.769230769234</v>
      </c>
      <c r="AD121" s="10"/>
      <c r="AE121" s="10">
        <f>AE120/AE119</f>
        <v>93002.586206896551</v>
      </c>
      <c r="AF121" s="10"/>
      <c r="AG121" s="10">
        <f>AG120/AG119</f>
        <v>86192.536945812812</v>
      </c>
      <c r="AH121" s="10"/>
      <c r="AI121" s="10">
        <f>AI120/AI119</f>
        <v>89056.745972738543</v>
      </c>
    </row>
    <row r="122" spans="1:42" x14ac:dyDescent="0.25">
      <c r="A122" s="15" t="s">
        <v>190</v>
      </c>
      <c r="B122" s="8"/>
      <c r="C122" s="10">
        <v>75000</v>
      </c>
      <c r="D122" s="8"/>
      <c r="E122" s="10">
        <v>78500</v>
      </c>
      <c r="F122" s="8"/>
      <c r="G122" s="10">
        <v>64000</v>
      </c>
      <c r="H122" s="8"/>
      <c r="I122" s="10">
        <v>68250</v>
      </c>
      <c r="J122" s="8"/>
      <c r="K122" s="10">
        <v>74000</v>
      </c>
      <c r="L122" s="8"/>
      <c r="M122" s="10">
        <v>78900</v>
      </c>
      <c r="N122" s="8"/>
      <c r="O122" s="10">
        <v>75000</v>
      </c>
      <c r="P122" s="8"/>
      <c r="Q122" s="10">
        <v>75500</v>
      </c>
      <c r="R122" s="8"/>
      <c r="S122" s="10">
        <v>71500</v>
      </c>
      <c r="T122" s="8"/>
      <c r="U122" s="10">
        <v>76000</v>
      </c>
      <c r="V122" s="8"/>
      <c r="W122" s="10">
        <v>68500</v>
      </c>
      <c r="X122" s="8"/>
      <c r="Y122" s="10">
        <v>70500</v>
      </c>
      <c r="Z122" s="8"/>
      <c r="AA122" s="10">
        <v>70000</v>
      </c>
      <c r="AB122" s="8"/>
      <c r="AC122" s="10">
        <v>69000</v>
      </c>
      <c r="AD122" s="8"/>
      <c r="AE122" s="10">
        <v>72375</v>
      </c>
      <c r="AF122" s="8"/>
      <c r="AG122" s="10">
        <v>70000</v>
      </c>
      <c r="AH122" s="8"/>
      <c r="AI122" s="10">
        <v>72000</v>
      </c>
    </row>
    <row r="123" spans="1:42" x14ac:dyDescent="0.25">
      <c r="A123" s="11" t="s">
        <v>282</v>
      </c>
      <c r="B123" s="8"/>
      <c r="C123" s="14">
        <v>98</v>
      </c>
      <c r="D123" s="14"/>
      <c r="E123" s="14">
        <v>136</v>
      </c>
      <c r="F123" s="14"/>
      <c r="G123" s="14">
        <v>142</v>
      </c>
      <c r="H123" s="14"/>
      <c r="I123" s="13">
        <v>128</v>
      </c>
      <c r="J123" s="14"/>
      <c r="K123" s="14">
        <v>112</v>
      </c>
      <c r="L123" s="14"/>
      <c r="M123" s="14">
        <v>110</v>
      </c>
      <c r="N123" s="14"/>
      <c r="O123" s="14">
        <v>91</v>
      </c>
      <c r="P123" s="14"/>
      <c r="Q123" s="13">
        <v>105</v>
      </c>
      <c r="R123" s="14"/>
      <c r="S123" s="14">
        <v>108</v>
      </c>
      <c r="T123" s="14"/>
      <c r="U123" s="14">
        <v>90</v>
      </c>
      <c r="V123" s="14"/>
      <c r="W123" s="14">
        <v>87</v>
      </c>
      <c r="X123" s="14"/>
      <c r="Y123" s="14">
        <v>95</v>
      </c>
      <c r="Z123" s="14"/>
      <c r="AA123" s="14">
        <v>118</v>
      </c>
      <c r="AB123" s="14"/>
      <c r="AC123" s="14">
        <v>106</v>
      </c>
      <c r="AD123" s="14"/>
      <c r="AE123" s="14">
        <v>80</v>
      </c>
      <c r="AF123" s="14"/>
      <c r="AG123" s="14">
        <v>104</v>
      </c>
      <c r="AH123" s="14"/>
      <c r="AI123" s="14">
        <v>106</v>
      </c>
    </row>
    <row r="124" spans="1:42" x14ac:dyDescent="0.25">
      <c r="A124" s="8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1:42" ht="15.6" x14ac:dyDescent="0.3">
      <c r="A125" s="3">
        <v>2001</v>
      </c>
      <c r="B125" s="8"/>
      <c r="C125" s="20" t="s">
        <v>122</v>
      </c>
      <c r="D125" s="18"/>
      <c r="E125" s="20" t="s">
        <v>123</v>
      </c>
      <c r="F125" s="18"/>
      <c r="G125" s="20" t="s">
        <v>124</v>
      </c>
      <c r="H125" s="18"/>
      <c r="I125" s="20" t="s">
        <v>125</v>
      </c>
      <c r="J125" s="18"/>
      <c r="K125" s="20" t="s">
        <v>126</v>
      </c>
      <c r="L125" s="18"/>
      <c r="M125" s="20" t="s">
        <v>127</v>
      </c>
      <c r="N125" s="18"/>
      <c r="O125" s="20" t="s">
        <v>128</v>
      </c>
      <c r="P125" s="18"/>
      <c r="Q125" s="20" t="s">
        <v>129</v>
      </c>
      <c r="R125" s="18"/>
      <c r="S125" s="20" t="s">
        <v>130</v>
      </c>
      <c r="T125" s="18"/>
      <c r="U125" s="20" t="s">
        <v>131</v>
      </c>
      <c r="V125" s="18"/>
      <c r="W125" s="20" t="s">
        <v>132</v>
      </c>
      <c r="X125" s="18"/>
      <c r="Y125" s="20" t="s">
        <v>133</v>
      </c>
      <c r="Z125" s="18"/>
      <c r="AA125" s="20" t="s">
        <v>134</v>
      </c>
      <c r="AB125" s="18"/>
      <c r="AC125" s="20" t="s">
        <v>135</v>
      </c>
      <c r="AD125" s="18"/>
      <c r="AE125" s="20" t="s">
        <v>136</v>
      </c>
      <c r="AF125" s="18"/>
      <c r="AG125" s="20" t="s">
        <v>137</v>
      </c>
      <c r="AH125" s="18"/>
      <c r="AI125" s="20" t="s">
        <v>138</v>
      </c>
    </row>
    <row r="126" spans="1:42" x14ac:dyDescent="0.25">
      <c r="A126" s="15" t="s">
        <v>17</v>
      </c>
      <c r="B126" s="8"/>
      <c r="C126" s="8">
        <v>36</v>
      </c>
      <c r="D126" s="8"/>
      <c r="E126" s="8">
        <v>36</v>
      </c>
      <c r="F126" s="8"/>
      <c r="G126" s="8">
        <v>68</v>
      </c>
      <c r="H126" s="8"/>
      <c r="I126" s="8">
        <f>SUM(C126:G126)</f>
        <v>140</v>
      </c>
      <c r="J126" s="8"/>
      <c r="K126" s="8">
        <v>82</v>
      </c>
      <c r="L126" s="8"/>
      <c r="M126" s="8">
        <v>77</v>
      </c>
      <c r="N126" s="8"/>
      <c r="O126" s="8">
        <v>79</v>
      </c>
      <c r="P126" s="8"/>
      <c r="Q126" s="8">
        <f>SUM(K126:O126)</f>
        <v>238</v>
      </c>
      <c r="R126" s="8"/>
      <c r="S126" s="8">
        <v>98</v>
      </c>
      <c r="T126" s="8"/>
      <c r="U126" s="8">
        <v>65</v>
      </c>
      <c r="V126" s="8"/>
      <c r="W126" s="8">
        <v>59</v>
      </c>
      <c r="X126" s="8"/>
      <c r="Y126" s="8">
        <f>SUM(S126:W126)</f>
        <v>222</v>
      </c>
      <c r="Z126" s="8"/>
      <c r="AA126" s="8">
        <v>79</v>
      </c>
      <c r="AB126" s="8"/>
      <c r="AC126" s="8">
        <v>66</v>
      </c>
      <c r="AD126" s="8"/>
      <c r="AE126" s="8">
        <v>52</v>
      </c>
      <c r="AF126" s="8"/>
      <c r="AG126" s="8">
        <f>SUM(AA126:AE126)</f>
        <v>197</v>
      </c>
      <c r="AH126" s="8"/>
      <c r="AI126" s="8">
        <f>I126+Q126+Y126+AG126</f>
        <v>797</v>
      </c>
    </row>
    <row r="127" spans="1:42" x14ac:dyDescent="0.25">
      <c r="A127" s="15" t="s">
        <v>18</v>
      </c>
      <c r="B127" s="8"/>
      <c r="C127" s="10">
        <v>3115050</v>
      </c>
      <c r="D127" s="10"/>
      <c r="E127" s="10">
        <v>3279700</v>
      </c>
      <c r="F127" s="10"/>
      <c r="G127" s="10">
        <v>5613700</v>
      </c>
      <c r="H127" s="10"/>
      <c r="I127" s="10">
        <f>SUM(C127:G127)</f>
        <v>12008450</v>
      </c>
      <c r="J127" s="10"/>
      <c r="K127" s="10">
        <v>5287400</v>
      </c>
      <c r="L127" s="10"/>
      <c r="M127" s="10">
        <v>6261950</v>
      </c>
      <c r="N127" s="10"/>
      <c r="O127" s="10">
        <v>7877090</v>
      </c>
      <c r="P127" s="10"/>
      <c r="Q127" s="10">
        <f>SUM(K127:O127)</f>
        <v>19426440</v>
      </c>
      <c r="R127" s="10"/>
      <c r="S127" s="10">
        <v>9542885</v>
      </c>
      <c r="T127" s="10"/>
      <c r="U127" s="10">
        <v>6075913</v>
      </c>
      <c r="V127" s="10"/>
      <c r="W127" s="10">
        <v>5845500</v>
      </c>
      <c r="X127" s="10"/>
      <c r="Y127" s="10">
        <f>SUM(S127:W127)</f>
        <v>21464298</v>
      </c>
      <c r="Z127" s="10"/>
      <c r="AA127" s="10">
        <v>8343200</v>
      </c>
      <c r="AB127" s="10"/>
      <c r="AC127" s="10">
        <v>6065650</v>
      </c>
      <c r="AD127" s="10"/>
      <c r="AE127" s="10">
        <v>5879504</v>
      </c>
      <c r="AF127" s="10"/>
      <c r="AG127" s="10">
        <f>SUM(AA127:AE127)</f>
        <v>20288354</v>
      </c>
      <c r="AH127" s="10"/>
      <c r="AI127" s="10">
        <f>I127+Q127+Y127+AG127</f>
        <v>73187542</v>
      </c>
    </row>
    <row r="128" spans="1:42" x14ac:dyDescent="0.25">
      <c r="A128" s="15" t="s">
        <v>19</v>
      </c>
      <c r="B128" s="8"/>
      <c r="C128" s="10">
        <f>C127/C126</f>
        <v>86529.166666666672</v>
      </c>
      <c r="D128" s="10"/>
      <c r="E128" s="10">
        <f>E127/E126</f>
        <v>91102.777777777781</v>
      </c>
      <c r="F128" s="10"/>
      <c r="G128" s="10">
        <f>G127/G126</f>
        <v>82554.411764705888</v>
      </c>
      <c r="H128" s="10"/>
      <c r="I128" s="10">
        <f>I127/I126</f>
        <v>85774.642857142855</v>
      </c>
      <c r="J128" s="10"/>
      <c r="K128" s="10">
        <f>K127/K126</f>
        <v>64480.487804878052</v>
      </c>
      <c r="L128" s="10"/>
      <c r="M128" s="10">
        <f>M127/M126</f>
        <v>81324.025974025979</v>
      </c>
      <c r="N128" s="10"/>
      <c r="O128" s="10">
        <f>O127/O126</f>
        <v>99710</v>
      </c>
      <c r="P128" s="10"/>
      <c r="Q128" s="10">
        <f>Q127/Q126</f>
        <v>81623.697478991598</v>
      </c>
      <c r="R128" s="10"/>
      <c r="S128" s="10">
        <f>S127/S126</f>
        <v>97376.377551020414</v>
      </c>
      <c r="T128" s="10"/>
      <c r="U128" s="10">
        <f>U127/U126</f>
        <v>93475.584615384621</v>
      </c>
      <c r="V128" s="10"/>
      <c r="W128" s="10">
        <f>W127/W126</f>
        <v>99076.271186440674</v>
      </c>
      <c r="X128" s="10"/>
      <c r="Y128" s="10">
        <f>Y127/Y126</f>
        <v>96686.027027027027</v>
      </c>
      <c r="Z128" s="10"/>
      <c r="AA128" s="10">
        <f>AA127/AA126</f>
        <v>105610.12658227848</v>
      </c>
      <c r="AB128" s="10"/>
      <c r="AC128" s="10">
        <f>AC127/AC126</f>
        <v>91903.787878787873</v>
      </c>
      <c r="AD128" s="10"/>
      <c r="AE128" s="10">
        <f>AE127/AE126</f>
        <v>113067.38461538461</v>
      </c>
      <c r="AF128" s="10"/>
      <c r="AG128" s="10">
        <f>AG127/AG126</f>
        <v>102986.56852791877</v>
      </c>
      <c r="AH128" s="10"/>
      <c r="AI128" s="10">
        <f>AI127/AI126</f>
        <v>91828.785445420333</v>
      </c>
    </row>
    <row r="129" spans="1:35" x14ac:dyDescent="0.25">
      <c r="A129" s="15" t="s">
        <v>190</v>
      </c>
      <c r="B129" s="8"/>
      <c r="C129" s="10">
        <v>78000</v>
      </c>
      <c r="D129" s="8"/>
      <c r="E129" s="10">
        <v>83500</v>
      </c>
      <c r="F129" s="8"/>
      <c r="G129" s="10">
        <v>64250</v>
      </c>
      <c r="H129" s="8"/>
      <c r="I129" s="10">
        <v>72950</v>
      </c>
      <c r="J129" s="8"/>
      <c r="K129" s="10">
        <v>56500</v>
      </c>
      <c r="L129" s="8"/>
      <c r="M129" s="10">
        <v>68250</v>
      </c>
      <c r="N129" s="8"/>
      <c r="O129" s="10">
        <v>80000</v>
      </c>
      <c r="P129" s="8"/>
      <c r="Q129" s="10">
        <v>69450</v>
      </c>
      <c r="R129" s="8"/>
      <c r="S129" s="10">
        <v>81000</v>
      </c>
      <c r="T129" s="8"/>
      <c r="U129" s="10">
        <v>78500</v>
      </c>
      <c r="V129" s="8"/>
      <c r="W129" s="10">
        <v>78500</v>
      </c>
      <c r="X129" s="8"/>
      <c r="Y129" s="10">
        <v>79000</v>
      </c>
      <c r="Z129" s="8"/>
      <c r="AA129" s="10">
        <v>85900</v>
      </c>
      <c r="AB129" s="8"/>
      <c r="AC129" s="10">
        <v>75000</v>
      </c>
      <c r="AD129" s="8"/>
      <c r="AE129" s="10">
        <v>88250</v>
      </c>
      <c r="AF129" s="8"/>
      <c r="AG129" s="10">
        <v>81000</v>
      </c>
      <c r="AH129" s="8"/>
      <c r="AI129" s="10">
        <v>75000</v>
      </c>
    </row>
    <row r="130" spans="1:35" x14ac:dyDescent="0.25">
      <c r="A130" s="11" t="s">
        <v>282</v>
      </c>
      <c r="B130" s="8"/>
      <c r="C130" s="14">
        <v>133</v>
      </c>
      <c r="D130" s="14"/>
      <c r="E130" s="14">
        <v>119</v>
      </c>
      <c r="F130" s="14"/>
      <c r="G130" s="14">
        <v>146</v>
      </c>
      <c r="H130" s="14"/>
      <c r="I130" s="13">
        <v>136</v>
      </c>
      <c r="J130" s="14"/>
      <c r="K130" s="14">
        <v>127</v>
      </c>
      <c r="L130" s="14"/>
      <c r="M130" s="14">
        <v>120</v>
      </c>
      <c r="N130" s="14"/>
      <c r="O130" s="14">
        <v>108</v>
      </c>
      <c r="P130" s="14"/>
      <c r="Q130" s="13">
        <v>118</v>
      </c>
      <c r="R130" s="14"/>
      <c r="S130" s="14">
        <v>120</v>
      </c>
      <c r="T130" s="14"/>
      <c r="U130" s="14">
        <v>101</v>
      </c>
      <c r="V130" s="14"/>
      <c r="W130" s="14">
        <v>119</v>
      </c>
      <c r="X130" s="14"/>
      <c r="Y130" s="14">
        <v>114</v>
      </c>
      <c r="Z130" s="14"/>
      <c r="AA130" s="14">
        <v>99</v>
      </c>
      <c r="AB130" s="14"/>
      <c r="AC130" s="14">
        <v>114</v>
      </c>
      <c r="AD130" s="14"/>
      <c r="AE130" s="14">
        <v>122</v>
      </c>
      <c r="AF130" s="14"/>
      <c r="AG130" s="14">
        <v>110</v>
      </c>
      <c r="AH130" s="14"/>
      <c r="AI130" s="14">
        <v>118</v>
      </c>
    </row>
    <row r="131" spans="1:35" x14ac:dyDescent="0.25">
      <c r="A131" s="8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1:35" ht="15.6" x14ac:dyDescent="0.3">
      <c r="A132" s="3">
        <v>2000</v>
      </c>
      <c r="B132" s="8"/>
      <c r="C132" s="20" t="s">
        <v>139</v>
      </c>
      <c r="D132" s="18"/>
      <c r="E132" s="20" t="s">
        <v>140</v>
      </c>
      <c r="F132" s="18"/>
      <c r="G132" s="20" t="s">
        <v>141</v>
      </c>
      <c r="H132" s="18"/>
      <c r="I132" s="20" t="s">
        <v>142</v>
      </c>
      <c r="J132" s="18"/>
      <c r="K132" s="20" t="s">
        <v>143</v>
      </c>
      <c r="L132" s="18"/>
      <c r="M132" s="20" t="s">
        <v>144</v>
      </c>
      <c r="N132" s="18"/>
      <c r="O132" s="20" t="s">
        <v>145</v>
      </c>
      <c r="P132" s="18"/>
      <c r="Q132" s="20" t="s">
        <v>146</v>
      </c>
      <c r="R132" s="18"/>
      <c r="S132" s="20" t="s">
        <v>147</v>
      </c>
      <c r="T132" s="18"/>
      <c r="U132" s="20" t="s">
        <v>148</v>
      </c>
      <c r="V132" s="18"/>
      <c r="W132" s="20" t="s">
        <v>149</v>
      </c>
      <c r="X132" s="18"/>
      <c r="Y132" s="20" t="s">
        <v>150</v>
      </c>
      <c r="Z132" s="18"/>
      <c r="AA132" s="20" t="s">
        <v>151</v>
      </c>
      <c r="AB132" s="18"/>
      <c r="AC132" s="20" t="s">
        <v>152</v>
      </c>
      <c r="AD132" s="18"/>
      <c r="AE132" s="20" t="s">
        <v>153</v>
      </c>
      <c r="AF132" s="18"/>
      <c r="AG132" s="20" t="s">
        <v>154</v>
      </c>
      <c r="AH132" s="18"/>
      <c r="AI132" s="20" t="s">
        <v>155</v>
      </c>
    </row>
    <row r="133" spans="1:35" x14ac:dyDescent="0.25">
      <c r="A133" s="15" t="s">
        <v>17</v>
      </c>
      <c r="B133" s="8"/>
      <c r="C133" s="8">
        <v>36</v>
      </c>
      <c r="D133" s="8"/>
      <c r="E133" s="8">
        <v>33</v>
      </c>
      <c r="F133" s="8"/>
      <c r="G133" s="8">
        <v>87</v>
      </c>
      <c r="H133" s="8"/>
      <c r="I133" s="8">
        <f>SUM(C133:G133)</f>
        <v>156</v>
      </c>
      <c r="J133" s="8"/>
      <c r="K133" s="8">
        <v>62</v>
      </c>
      <c r="L133" s="8"/>
      <c r="M133" s="8">
        <v>77</v>
      </c>
      <c r="N133" s="8"/>
      <c r="O133" s="8">
        <v>75</v>
      </c>
      <c r="P133" s="8"/>
      <c r="Q133" s="8">
        <f>SUM(K133:O133)</f>
        <v>214</v>
      </c>
      <c r="R133" s="8"/>
      <c r="S133" s="8">
        <v>58</v>
      </c>
      <c r="T133" s="8"/>
      <c r="U133" s="8">
        <v>76</v>
      </c>
      <c r="V133" s="8"/>
      <c r="W133" s="8">
        <v>58</v>
      </c>
      <c r="X133" s="8"/>
      <c r="Y133" s="8">
        <f>SUM(S133:W133)</f>
        <v>192</v>
      </c>
      <c r="Z133" s="8"/>
      <c r="AA133" s="8">
        <v>48</v>
      </c>
      <c r="AB133" s="8"/>
      <c r="AC133" s="8">
        <v>64</v>
      </c>
      <c r="AD133" s="8"/>
      <c r="AE133" s="8">
        <v>53</v>
      </c>
      <c r="AF133" s="8"/>
      <c r="AG133" s="8">
        <f>SUM(AA133:AE133)</f>
        <v>165</v>
      </c>
      <c r="AH133" s="8"/>
      <c r="AI133" s="8">
        <f>I133+Q133+Y133+AG133</f>
        <v>727</v>
      </c>
    </row>
    <row r="134" spans="1:35" x14ac:dyDescent="0.25">
      <c r="A134" s="15" t="s">
        <v>18</v>
      </c>
      <c r="B134" s="8"/>
      <c r="C134" s="10">
        <v>3085750</v>
      </c>
      <c r="D134" s="10"/>
      <c r="E134" s="10">
        <v>2720180</v>
      </c>
      <c r="F134" s="10"/>
      <c r="G134" s="10">
        <v>7412756</v>
      </c>
      <c r="H134" s="10"/>
      <c r="I134" s="10">
        <f>SUM(C134:G134)</f>
        <v>13218686</v>
      </c>
      <c r="J134" s="10"/>
      <c r="K134" s="10">
        <v>4992640</v>
      </c>
      <c r="L134" s="10"/>
      <c r="M134" s="10">
        <v>6922600</v>
      </c>
      <c r="N134" s="10"/>
      <c r="O134" s="10">
        <v>6353900</v>
      </c>
      <c r="P134" s="10"/>
      <c r="Q134" s="10">
        <f>SUM(K134:O134)</f>
        <v>18269140</v>
      </c>
      <c r="R134" s="10"/>
      <c r="S134" s="10">
        <v>4870650</v>
      </c>
      <c r="T134" s="10"/>
      <c r="U134" s="10">
        <v>6213100</v>
      </c>
      <c r="V134" s="10"/>
      <c r="W134" s="10">
        <v>4572850</v>
      </c>
      <c r="X134" s="10"/>
      <c r="Y134" s="10">
        <f>SUM(S134:W134)</f>
        <v>15656600</v>
      </c>
      <c r="Z134" s="10"/>
      <c r="AA134" s="10">
        <v>4295950</v>
      </c>
      <c r="AB134" s="10"/>
      <c r="AC134" s="10">
        <v>5227270</v>
      </c>
      <c r="AD134" s="10"/>
      <c r="AE134" s="10">
        <v>3566250</v>
      </c>
      <c r="AF134" s="10"/>
      <c r="AG134" s="10">
        <f>SUM(AA134:AE134)</f>
        <v>13089470</v>
      </c>
      <c r="AH134" s="10"/>
      <c r="AI134" s="10">
        <f>I134+Q134+Y134+AG134</f>
        <v>60233896</v>
      </c>
    </row>
    <row r="135" spans="1:35" x14ac:dyDescent="0.25">
      <c r="A135" s="15" t="s">
        <v>19</v>
      </c>
      <c r="B135" s="8"/>
      <c r="C135" s="10">
        <f>C134/C133</f>
        <v>85715.277777777781</v>
      </c>
      <c r="D135" s="10"/>
      <c r="E135" s="10">
        <f>E134/E133</f>
        <v>82429.696969696975</v>
      </c>
      <c r="F135" s="10"/>
      <c r="G135" s="10">
        <f>G134/G133</f>
        <v>85204.091954022995</v>
      </c>
      <c r="H135" s="10"/>
      <c r="I135" s="10">
        <f>I134/I133</f>
        <v>84735.166666666672</v>
      </c>
      <c r="J135" s="10"/>
      <c r="K135" s="10">
        <f>K134/K133</f>
        <v>80526.451612903227</v>
      </c>
      <c r="L135" s="10"/>
      <c r="M135" s="10">
        <f>M134/M133</f>
        <v>89903.896103896099</v>
      </c>
      <c r="N135" s="10"/>
      <c r="O135" s="10">
        <f>O134/O133</f>
        <v>84718.666666666672</v>
      </c>
      <c r="P135" s="10"/>
      <c r="Q135" s="10">
        <f>Q134/Q133</f>
        <v>85369.813084112146</v>
      </c>
      <c r="R135" s="10"/>
      <c r="S135" s="10">
        <f>S134/S133</f>
        <v>83976.724137931029</v>
      </c>
      <c r="T135" s="10"/>
      <c r="U135" s="10">
        <f>U134/U133</f>
        <v>81751.31578947368</v>
      </c>
      <c r="V135" s="10"/>
      <c r="W135" s="10">
        <f>W134/W133</f>
        <v>78842.241379310348</v>
      </c>
      <c r="X135" s="10"/>
      <c r="Y135" s="10">
        <f>Y134/Y133</f>
        <v>81544.791666666672</v>
      </c>
      <c r="Z135" s="10"/>
      <c r="AA135" s="10">
        <f>AA134/AA133</f>
        <v>89498.958333333328</v>
      </c>
      <c r="AB135" s="10"/>
      <c r="AC135" s="10">
        <f>AC134/AC133</f>
        <v>81676.09375</v>
      </c>
      <c r="AD135" s="10"/>
      <c r="AE135" s="10">
        <f>AE134/AE133</f>
        <v>67287.735849056597</v>
      </c>
      <c r="AF135" s="10"/>
      <c r="AG135" s="10">
        <f>AG134/AG133</f>
        <v>79330.121212121216</v>
      </c>
      <c r="AH135" s="10"/>
      <c r="AI135" s="10">
        <f>AI134/AI133</f>
        <v>82852.676753782667</v>
      </c>
    </row>
    <row r="136" spans="1:35" x14ac:dyDescent="0.25">
      <c r="A136" s="15" t="s">
        <v>190</v>
      </c>
      <c r="B136" s="8"/>
      <c r="C136" s="10">
        <v>67500</v>
      </c>
      <c r="D136" s="8"/>
      <c r="E136" s="10">
        <v>78000</v>
      </c>
      <c r="F136" s="8"/>
      <c r="G136" s="10">
        <v>66500</v>
      </c>
      <c r="H136" s="8"/>
      <c r="I136" s="10">
        <v>68000</v>
      </c>
      <c r="J136" s="8"/>
      <c r="K136" s="10">
        <v>62500</v>
      </c>
      <c r="L136" s="8"/>
      <c r="M136" s="10">
        <v>73000</v>
      </c>
      <c r="N136" s="8"/>
      <c r="O136" s="10">
        <v>67500</v>
      </c>
      <c r="P136" s="8"/>
      <c r="Q136" s="10">
        <v>66700</v>
      </c>
      <c r="R136" s="8"/>
      <c r="S136" s="10">
        <v>75000</v>
      </c>
      <c r="T136" s="8"/>
      <c r="U136" s="10">
        <v>64000</v>
      </c>
      <c r="V136" s="8"/>
      <c r="W136" s="10">
        <v>64250</v>
      </c>
      <c r="X136" s="8"/>
      <c r="Y136" s="10">
        <v>67500</v>
      </c>
      <c r="Z136" s="8"/>
      <c r="AA136" s="10">
        <v>75500</v>
      </c>
      <c r="AB136" s="8"/>
      <c r="AC136" s="10">
        <v>65500</v>
      </c>
      <c r="AD136" s="8"/>
      <c r="AE136" s="10">
        <v>51000</v>
      </c>
      <c r="AF136" s="8"/>
      <c r="AG136" s="10">
        <v>67000</v>
      </c>
      <c r="AH136" s="8"/>
      <c r="AI136" s="10">
        <v>67000</v>
      </c>
    </row>
    <row r="137" spans="1:35" x14ac:dyDescent="0.25">
      <c r="A137" s="11" t="s">
        <v>282</v>
      </c>
      <c r="B137" s="8"/>
      <c r="C137" s="14">
        <v>128</v>
      </c>
      <c r="D137" s="14"/>
      <c r="E137" s="14">
        <v>136</v>
      </c>
      <c r="F137" s="14"/>
      <c r="G137" s="14">
        <v>137</v>
      </c>
      <c r="H137" s="14"/>
      <c r="I137" s="13">
        <v>135</v>
      </c>
      <c r="J137" s="14"/>
      <c r="K137" s="14">
        <v>154</v>
      </c>
      <c r="L137" s="14"/>
      <c r="M137" s="14">
        <v>113</v>
      </c>
      <c r="N137" s="14"/>
      <c r="O137" s="14">
        <v>103</v>
      </c>
      <c r="P137" s="14"/>
      <c r="Q137" s="13">
        <v>121</v>
      </c>
      <c r="R137" s="14"/>
      <c r="S137" s="14">
        <v>133</v>
      </c>
      <c r="T137" s="14"/>
      <c r="U137" s="14">
        <v>103</v>
      </c>
      <c r="V137" s="14"/>
      <c r="W137" s="14">
        <v>110</v>
      </c>
      <c r="X137" s="14"/>
      <c r="Y137" s="14">
        <v>114</v>
      </c>
      <c r="Z137" s="14"/>
      <c r="AA137" s="14">
        <v>104</v>
      </c>
      <c r="AB137" s="14"/>
      <c r="AC137" s="14">
        <v>123</v>
      </c>
      <c r="AD137" s="14"/>
      <c r="AE137" s="14">
        <v>106</v>
      </c>
      <c r="AF137" s="14"/>
      <c r="AG137" s="14">
        <v>112</v>
      </c>
      <c r="AH137" s="14"/>
      <c r="AI137" s="14">
        <v>120</v>
      </c>
    </row>
    <row r="138" spans="1:35" x14ac:dyDescent="0.25">
      <c r="A138" s="15"/>
      <c r="B138" s="8"/>
      <c r="C138" s="14"/>
      <c r="D138" s="14"/>
      <c r="E138" s="14"/>
      <c r="F138" s="14"/>
      <c r="G138" s="14"/>
      <c r="H138" s="14"/>
      <c r="I138" s="13"/>
      <c r="J138" s="14"/>
      <c r="K138" s="14"/>
      <c r="L138" s="14"/>
      <c r="M138" s="14"/>
      <c r="N138" s="14"/>
      <c r="O138" s="14"/>
      <c r="P138" s="14"/>
      <c r="Q138" s="13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  <c r="AH138" s="14"/>
      <c r="AI138" s="14"/>
    </row>
    <row r="139" spans="1:35" x14ac:dyDescent="0.25">
      <c r="A139" s="8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35" x14ac:dyDescent="0.25">
      <c r="A140" s="23" t="s">
        <v>281</v>
      </c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</row>
    <row r="142" spans="1:35" x14ac:dyDescent="0.25">
      <c r="A142" s="24" t="s">
        <v>279</v>
      </c>
    </row>
    <row r="143" spans="1:35" x14ac:dyDescent="0.25">
      <c r="A143" s="24" t="s">
        <v>280</v>
      </c>
    </row>
    <row r="145" spans="1:1" x14ac:dyDescent="0.25">
      <c r="A145" s="25"/>
    </row>
    <row r="146" spans="1:1" x14ac:dyDescent="0.25">
      <c r="A146" s="25"/>
    </row>
  </sheetData>
  <pageMargins left="0.2" right="0.2" top="0.16700000000000001" bottom="0.16700000000000001" header="0.5" footer="0.5"/>
  <pageSetup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MLSSTATS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Jay</dc:creator>
  <cp:lastModifiedBy>Jay</cp:lastModifiedBy>
  <cp:lastPrinted>2019-01-07T19:35:34Z</cp:lastPrinted>
  <dcterms:created xsi:type="dcterms:W3CDTF">2008-07-28T15:58:32Z</dcterms:created>
  <dcterms:modified xsi:type="dcterms:W3CDTF">2019-01-07T19:36:18Z</dcterms:modified>
</cp:coreProperties>
</file>