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MLSSTATS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<sst xmlns="http://schemas.openxmlformats.org/spreadsheetml/2006/main" count="490" uniqueCount="385">
  <si>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</si>
  <si>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</si>
  <si>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</si>
  <si>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</si>
  <si>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</si>
  <si>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</si>
  <si>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</si>
  <si>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</si>
  <si>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</si>
  <si>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</si>
  <si>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</si>
  <si>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</si>
  <si>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</si>
  <si>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</si>
  <si>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</si>
  <si>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</si>
  <si>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</si>
  <si>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</si>
  <si>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</si>
  <si>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</si>
  <si>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</si>
  <si>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</si>
  <si>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</si>
  <si>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</si>
  <si>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</si>
  <si>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</si>
  <si>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</si>
  <si>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</si>
  <si>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</si>
  <si>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</si>
  <si>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</si>
  <si>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</si>
  <si>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</si>
  <si>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</si>
  <si>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</si>
  <si>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</si>
  <si>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</si>
  <si>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</si>
  <si>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</si>
  <si>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</si>
  <si>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</si>
  <si>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</si>
  <si>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</si>
  <si>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</si>
  <si>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</si>
  <si>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</si>
  <si>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</si>
  <si>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</si>
  <si>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</si>
  <si>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</si>
  <si>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</si>
  <si>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</si>
  <si>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</si>
  <si>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</si>
  <si>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</si>
  <si>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</si>
  <si>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</si>
  <si>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</si>
  <si>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</si>
  <si>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</si>
  <si>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</si>
  <si>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</si>
  <si>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</si>
  <si>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</si>
  <si>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</si>
  <si>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</si>
  <si>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</si>
  <si>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</si>
  <si>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</si>
  <si>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</si>
  <si>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</si>
  <si>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</si>
  <si>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</si>
  <si>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</si>
  <si>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</si>
  <si>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</si>
  <si>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</si>
  <si>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</si>
  <si>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</si>
  <si>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</si>
  <si>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</si>
  <si>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</si>
  <si>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</si>
  <si>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</si>
  <si>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</si>
  <si>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</si>
  <si>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</si>
  <si>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</si>
  <si>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</si>
  <si>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</si>
  <si>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</si>
  <si>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</si>
  <si>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</si>
  <si>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</si>
  <si>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</si>
  <si>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</si>
  <si>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</si>
  <si>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</si>
  <si>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</si>
  <si>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</si>
  <si>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</si>
  <si>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</si>
  <si>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</si>
  <si>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</si>
  <si>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</si>
  <si>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</si>
  <si>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</si>
  <si>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</si>
  <si>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</si>
  <si>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</si>
  <si>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</si>
  <si>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</si>
  <si>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</si>
  <si>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</si>
  <si>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</si>
  <si>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</si>
  <si>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</si>
  <si>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</si>
  <si>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</si>
  <si>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</si>
  <si>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</si>
  <si>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</si>
  <si>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</si>
  <si>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</si>
  <si>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</si>
  <si>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</si>
  <si>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</si>
  <si>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</si>
  <si>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</si>
  <si>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</si>
  <si>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</si>
  <si>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</si>
  <si>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</si>
  <si>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</si>
  <si>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</si>
  <si>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</si>
  <si>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</si>
  <si>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</si>
  <si>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</si>
  <si>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</si>
  <si>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</si>
  <si>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</si>
  <si>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</si>
  <si>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</si>
  <si>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</si>
  <si>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</si>
  <si>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</si>
  <si>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</si>
  <si>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</si>
  <si>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</si>
  <si>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</si>
  <si>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</si>
  <si>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</si>
  <si>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</si>
  <si>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</si>
  <si>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</si>
  <si>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</si>
  <si>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</si>
  <si>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</si>
  <si>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</si>
  <si>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</si>
  <si>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</si>
  <si>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</si>
  <si>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</si>
  <si>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</si>
  <si>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</si>
  <si>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</si>
  <si>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</si>
  <si>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</si>
  <si>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</si>
  <si>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</si>
  <si>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</si>
  <si>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</si>
  <si>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</si>
  <si>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</si>
  <si>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</si>
  <si>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</si>
  <si>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</si>
  <si>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</si>
  <si>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</si>
  <si>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</si>
  <si>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</si>
  <si>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</si>
  <si>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</si>
  <si>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</si>
  <si>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</si>
  <si>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</si>
  <si>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</si>
  <si>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</si>
  <si>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</si>
  <si>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</si>
  <si>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</si>
  <si>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</si>
  <si>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</si>
  <si>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</si>
  <si>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</si>
  <si>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</si>
  <si>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</si>
  <si>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</si>
  <si>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</si>
  <si>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</si>
  <si>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</si>
  <si>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</si>
  <si>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</si>
  <si>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</si>
  <si>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</si>
  <si>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</si>
  <si>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</si>
  <si>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</si>
  <si>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</si>
  <si>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</si>
  <si>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</si>
  <si>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</si>
  <si>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</si>
  <si>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</si>
  <si>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</si>
  <si>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</si>
  <si>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</si>
  <si>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</si>
  <si>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</si>
  <si>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</si>
  <si>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</si>
  <si>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</si>
  <si>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</si>
  <si>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</si>
  <si>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</si>
  <si>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</si>
  <si>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</si>
  <si>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</si>
  <si>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</si>
  <si>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</si>
  <si>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</si>
  <si>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</si>
  <si>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</si>
  <si>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</si>
  <si>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</si>
  <si>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</si>
  <si>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</si>
  <si>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</si>
  <si>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</si>
  <si>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</si>
  <si>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</si>
  <si>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</si>
  <si>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</si>
  <si>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</si>
  <si>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</si>
  <si>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</si>
  <si>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</si>
  <si>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</si>
  <si>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</si>
  <si>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</si>
  <si>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</si>
  <si>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</si>
  <si>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</si>
  <si>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</si>
  <si>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</si>
  <si>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</si>
  <si>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</si>
  <si>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</si>
  <si>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</si>
  <si>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</si>
  <si>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</si>
  <si>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</si>
  <si>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</si>
  <si>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</si>
  <si>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</si>
  <si>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</si>
  <si>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</si>
  <si>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</si>
  <si>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</si>
  <si>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</si>
  <si>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</si>
  <si>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</si>
  <si>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</si>
  <si>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</si>
  <si>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</si>
  <si>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</si>
  <si>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</si>
  <si>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</si>
  <si>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</si>
  <si>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</si>
  <si>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</si>
  <si>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</si>
  <si>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</si>
  <si>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</si>
  <si>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</si>
  <si>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</si>
  <si>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</si>
  <si>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</si>
  <si>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</si>
  <si>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</si>
  <si>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</si>
  <si>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</si>
  <si>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</si>
  <si>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</si>
  <si>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</si>
  <si>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</si>
  <si>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</si>
  <si>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</si>
  <si>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</si>
  <si>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</si>
  <si>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</si>
  <si>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</si>
  <si>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</si>
  <si>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</si>
  <si>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</si>
  <si>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</si>
  <si>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</si>
  <si>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</si>
  <si>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</si>
  <si>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</si>
  <si>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</si>
  <si>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</si>
  <si>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</si>
  <si>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</si>
  <si>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</si>
  <si>
    <t>1/18</t>
  </si>
  <si>
    <t>2/18</t>
  </si>
  <si>
    <t>3/18</t>
  </si>
  <si>
    <t>1QTR/18</t>
  </si>
  <si>
    <t>4/18</t>
  </si>
  <si>
    <t>5/18</t>
  </si>
  <si>
    <t>6/18</t>
  </si>
  <si>
    <t>2QTR/18</t>
  </si>
  <si>
    <t>7/18</t>
  </si>
  <si>
    <t>8/18</t>
  </si>
  <si>
    <t>9/18</t>
  </si>
  <si>
    <t>3QTR/18</t>
  </si>
  <si>
    <t>10/18</t>
  </si>
  <si>
    <t>11/18</t>
  </si>
  <si>
    <t>12/18</t>
  </si>
  <si>
    <t>4QTR/18</t>
  </si>
  <si>
    <t>YTD/18</t>
  </si>
  <si>
    <t>1/19</t>
  </si>
  <si>
    <t>2/19</t>
  </si>
  <si>
    <t>3/19</t>
  </si>
  <si>
    <t>1QTR/19</t>
  </si>
  <si>
    <t>4/19</t>
  </si>
  <si>
    <t>5/19</t>
  </si>
  <si>
    <t>6/19</t>
  </si>
  <si>
    <t>2QTR/19</t>
  </si>
  <si>
    <t>7/19</t>
  </si>
  <si>
    <t>8/19</t>
  </si>
  <si>
    <t>9/19</t>
  </si>
  <si>
    <t>3QTR/19</t>
  </si>
  <si>
    <t>10/19</t>
  </si>
  <si>
    <t>11/19</t>
  </si>
  <si>
    <t>12/19</t>
  </si>
  <si>
    <t>4QTR/19</t>
  </si>
  <si>
    <t>YTD/19</t>
  </si>
  <si>
    <t>1/20</t>
  </si>
  <si>
    <t>2/20</t>
  </si>
  <si>
    <t>3/20</t>
  </si>
  <si>
    <t>1QTR/20</t>
  </si>
  <si>
    <t>4/20</t>
  </si>
  <si>
    <t>5/20</t>
  </si>
  <si>
    <t>6/20</t>
  </si>
  <si>
    <t>2QTR/20</t>
  </si>
  <si>
    <t>7/20</t>
  </si>
  <si>
    <t>8/20</t>
  </si>
  <si>
    <t>9/20</t>
  </si>
  <si>
    <t>3QTR/20</t>
  </si>
  <si>
    <t>10/20</t>
  </si>
  <si>
    <t>11/20</t>
  </si>
  <si>
    <t>12/20</t>
  </si>
  <si>
    <t>4QTR/20</t>
  </si>
  <si>
    <t>YTD/20</t>
  </si>
  <si>
    <t>1/21</t>
  </si>
  <si>
    <t>2/21</t>
  </si>
  <si>
    <t>3/21</t>
  </si>
  <si>
    <t>1QTR/21</t>
  </si>
  <si>
    <t>4/21</t>
  </si>
  <si>
    <t>5/21</t>
  </si>
  <si>
    <t>6/21</t>
  </si>
  <si>
    <t>2QTR/21</t>
  </si>
  <si>
    <t>7/21</t>
  </si>
  <si>
    <t>8/21</t>
  </si>
  <si>
    <t>9/21</t>
  </si>
  <si>
    <t>3QTR/21</t>
  </si>
  <si>
    <t>10/21</t>
  </si>
  <si>
    <t>11/21</t>
  </si>
  <si>
    <t>12/21</t>
  </si>
  <si>
    <t>4QTR/21</t>
  </si>
  <si>
    <t>YTD/21</t>
  </si>
  <si>
    <t>Source: Based on residential sales information from the Quincy Association of REALTORS® Multiple Listing Service (MLS) from 2000 through the current month shown in 2021.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</si>
</sst>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" fontId="3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66"/>
  <sheetViews>
    <sheetView tabSelected="1" defaultGridColor="0" zoomScale="87" zoomScaleNormal="87" zoomScalePageLayoutView="0" colorId="22" workbookViewId="0" topLeftCell="A1">
      <selection activeCell="Q9" sqref="Q9"/>
    </sheetView>
  </sheetViews>
  <sheetFormatPr defaultColWidth="9.77734375" defaultRowHeight="15"/>
  <cols>
    <col min="1" max="1" width="15.6640625" style="1" customWidth="1"/>
    <col min="2" max="2" width="1.77734375" style="1" customWidth="1"/>
    <col min="3" max="3" width="10.5546875" style="1" customWidth="1"/>
    <col min="4" max="4" width="1.77734375" style="1" customWidth="1"/>
    <col min="5" max="5" width="11.4453125" style="1" customWidth="1"/>
    <col min="6" max="6" width="1.77734375" style="1" customWidth="1"/>
    <col min="7" max="7" width="11.5546875" style="1" bestFit="1" customWidth="1"/>
    <col min="8" max="8" width="1.77734375" style="1" customWidth="1"/>
    <col min="9" max="9" width="12.21484375" style="1" customWidth="1"/>
    <col min="10" max="10" width="1.77734375" style="1" customWidth="1"/>
    <col min="11" max="11" width="11.5546875" style="1" bestFit="1" customWidth="1"/>
    <col min="12" max="12" width="1.77734375" style="1" customWidth="1"/>
    <col min="13" max="13" width="11.6640625" style="1" customWidth="1"/>
    <col min="14" max="14" width="1.77734375" style="1" customWidth="1"/>
    <col min="15" max="15" width="12.21484375" style="1" customWidth="1"/>
    <col min="16" max="16" width="1.77734375" style="1" customWidth="1"/>
    <col min="17" max="17" width="12.3359375" style="1" customWidth="1"/>
    <col min="18" max="18" width="1.77734375" style="1" customWidth="1"/>
    <col min="19" max="19" width="11.5546875" style="1" customWidth="1"/>
    <col min="20" max="20" width="1.77734375" style="1" customWidth="1"/>
    <col min="21" max="21" width="12.77734375" style="1" customWidth="1"/>
    <col min="22" max="22" width="1.77734375" style="1" customWidth="1"/>
    <col min="23" max="23" width="11.77734375" style="1" customWidth="1"/>
    <col min="24" max="24" width="1.77734375" style="1" customWidth="1"/>
    <col min="25" max="25" width="11.99609375" style="1" customWidth="1"/>
    <col min="26" max="26" width="1.77734375" style="1" customWidth="1"/>
    <col min="27" max="27" width="11.4453125" style="1" customWidth="1"/>
    <col min="28" max="28" width="1.77734375" style="1" customWidth="1"/>
    <col min="29" max="29" width="11.77734375" style="1" customWidth="1"/>
    <col min="30" max="30" width="1.77734375" style="1" customWidth="1"/>
    <col min="31" max="31" width="11.88671875" style="1" customWidth="1"/>
    <col min="32" max="32" width="1.77734375" style="1" customWidth="1"/>
    <col min="33" max="33" width="12.77734375" style="1" customWidth="1"/>
    <col min="34" max="34" width="1.77734375" style="1" customWidth="1"/>
    <col min="35" max="35" width="14.21484375" style="1" customWidth="1"/>
    <col min="36" max="16384" width="9.77734375" style="1" customWidth="1"/>
  </cols>
  <sheetData>
    <row r="1" ht="15.75">
      <c r="I1" s="2" t="s">
        <v>276</v>
      </c>
    </row>
    <row r="2" ht="15.75">
      <c r="I2" s="2" t="s">
        <v>277</v>
      </c>
    </row>
    <row r="3" ht="15.75">
      <c r="I3" s="2" t="s">
        <v>278</v>
      </c>
    </row>
    <row r="5" spans="1:35" ht="15.75">
      <c r="A5" s="3">
        <v>2021</v>
      </c>
      <c r="C5" s="4" t="s">
        <v>367</v>
      </c>
      <c r="D5" s="5"/>
      <c r="E5" s="6" t="s">
        <v>368</v>
      </c>
      <c r="F5" s="5"/>
      <c r="G5" s="6" t="s">
        <v>369</v>
      </c>
      <c r="H5" s="5"/>
      <c r="I5" s="3" t="s">
        <v>370</v>
      </c>
      <c r="J5" s="5"/>
      <c r="K5" s="6" t="s">
        <v>371</v>
      </c>
      <c r="L5" s="5"/>
      <c r="M5" s="6" t="s">
        <v>372</v>
      </c>
      <c r="N5" s="5"/>
      <c r="O5" s="6" t="s">
        <v>373</v>
      </c>
      <c r="P5" s="5"/>
      <c r="Q5" s="3" t="s">
        <v>374</v>
      </c>
      <c r="R5" s="5"/>
      <c r="S5" s="6" t="s">
        <v>375</v>
      </c>
      <c r="T5" s="5"/>
      <c r="U5" s="6" t="s">
        <v>376</v>
      </c>
      <c r="V5" s="5"/>
      <c r="W5" s="6" t="s">
        <v>377</v>
      </c>
      <c r="X5" s="5"/>
      <c r="Y5" s="3" t="s">
        <v>378</v>
      </c>
      <c r="Z5" s="5"/>
      <c r="AA5" s="6" t="s">
        <v>379</v>
      </c>
      <c r="AB5" s="5"/>
      <c r="AC5" s="6" t="s">
        <v>380</v>
      </c>
      <c r="AD5" s="5"/>
      <c r="AE5" s="6" t="s">
        <v>381</v>
      </c>
      <c r="AF5" s="5"/>
      <c r="AG5" s="3" t="s">
        <v>382</v>
      </c>
      <c r="AH5" s="5"/>
      <c r="AI5" s="3" t="s">
        <v>383</v>
      </c>
    </row>
    <row r="6" spans="1:35" ht="15">
      <c r="A6" s="7" t="s">
        <v>17</v>
      </c>
      <c r="C6" s="1">
        <v>53</v>
      </c>
      <c r="E6" s="1">
        <v>60</v>
      </c>
      <c r="G6" s="1">
        <v>90</v>
      </c>
      <c r="I6" s="8">
        <f>SUM(C6:G6)</f>
        <v>203</v>
      </c>
      <c r="K6" s="1">
        <v>77</v>
      </c>
      <c r="M6" s="1">
        <v>104</v>
      </c>
      <c r="O6" s="1">
        <v>94</v>
      </c>
      <c r="Q6" s="8">
        <f>SUM(K6:O6)</f>
        <v>275</v>
      </c>
      <c r="Y6" s="8"/>
      <c r="AG6" s="8"/>
      <c r="AI6" s="8"/>
    </row>
    <row r="7" spans="1:35" ht="15">
      <c r="A7" s="7" t="s">
        <v>18</v>
      </c>
      <c r="C7" s="9">
        <v>6971350</v>
      </c>
      <c r="D7" s="9"/>
      <c r="E7" s="9">
        <v>9506800</v>
      </c>
      <c r="F7" s="9"/>
      <c r="G7" s="9">
        <v>13887244</v>
      </c>
      <c r="H7" s="9"/>
      <c r="I7" s="10">
        <f>SUM(C7:G7)</f>
        <v>30365394</v>
      </c>
      <c r="J7" s="9"/>
      <c r="K7" s="9">
        <v>11867363</v>
      </c>
      <c r="L7" s="9"/>
      <c r="M7" s="9">
        <v>16810695</v>
      </c>
      <c r="N7" s="9"/>
      <c r="O7" s="9">
        <v>15411450</v>
      </c>
      <c r="P7" s="9"/>
      <c r="Q7" s="10">
        <f>SUM(K7:O7)</f>
        <v>44089508</v>
      </c>
      <c r="R7" s="9"/>
      <c r="S7" s="9"/>
      <c r="T7" s="9"/>
      <c r="U7" s="9"/>
      <c r="V7" s="9"/>
      <c r="W7" s="9"/>
      <c r="X7" s="9"/>
      <c r="Y7" s="10"/>
      <c r="Z7" s="9"/>
      <c r="AA7" s="9"/>
      <c r="AB7" s="9"/>
      <c r="AC7" s="9"/>
      <c r="AD7" s="9"/>
      <c r="AE7" s="9"/>
      <c r="AF7" s="9"/>
      <c r="AG7" s="10"/>
      <c r="AH7" s="9"/>
      <c r="AI7" s="10"/>
    </row>
    <row r="8" spans="1:35" ht="15">
      <c r="A8" s="7" t="s">
        <v>19</v>
      </c>
      <c r="C8" s="9">
        <v>131534</v>
      </c>
      <c r="D8" s="9"/>
      <c r="E8" s="9">
        <v>158446</v>
      </c>
      <c r="F8" s="9"/>
      <c r="G8" s="9">
        <v>154302</v>
      </c>
      <c r="H8" s="9"/>
      <c r="I8" s="10">
        <v>149583</v>
      </c>
      <c r="J8" s="9"/>
      <c r="K8" s="9">
        <v>154121</v>
      </c>
      <c r="L8" s="9"/>
      <c r="M8" s="9">
        <v>161641</v>
      </c>
      <c r="N8" s="9"/>
      <c r="O8" s="9">
        <v>163951</v>
      </c>
      <c r="P8" s="9"/>
      <c r="Q8" s="10">
        <v>160325</v>
      </c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</row>
    <row r="9" spans="1:35" ht="15">
      <c r="A9" s="7" t="s">
        <v>190</v>
      </c>
      <c r="C9" s="9">
        <v>120500</v>
      </c>
      <c r="D9" s="9"/>
      <c r="E9" s="9">
        <v>131400</v>
      </c>
      <c r="F9" s="9"/>
      <c r="G9" s="9">
        <v>124950</v>
      </c>
      <c r="H9" s="9"/>
      <c r="I9" s="9">
        <v>125000</v>
      </c>
      <c r="J9" s="9"/>
      <c r="K9" s="9">
        <v>130000</v>
      </c>
      <c r="L9" s="9"/>
      <c r="M9" s="9">
        <v>137250</v>
      </c>
      <c r="N9" s="9"/>
      <c r="O9" s="9">
        <v>133950</v>
      </c>
      <c r="P9" s="9"/>
      <c r="Q9" s="9">
        <v>134900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">
      <c r="A10" s="11" t="s">
        <v>281</v>
      </c>
      <c r="C10" s="12">
        <v>87</v>
      </c>
      <c r="D10" s="12"/>
      <c r="E10" s="12">
        <v>118</v>
      </c>
      <c r="F10" s="12"/>
      <c r="G10" s="12">
        <v>122</v>
      </c>
      <c r="H10" s="12"/>
      <c r="I10" s="13">
        <v>112</v>
      </c>
      <c r="J10" s="12"/>
      <c r="K10" s="12">
        <v>98</v>
      </c>
      <c r="L10" s="12"/>
      <c r="M10" s="12">
        <v>116</v>
      </c>
      <c r="N10" s="12"/>
      <c r="O10" s="12">
        <v>102</v>
      </c>
      <c r="P10" s="12"/>
      <c r="Q10" s="13">
        <v>106</v>
      </c>
      <c r="R10" s="12"/>
      <c r="S10" s="12"/>
      <c r="T10" s="12"/>
      <c r="U10" s="12"/>
      <c r="V10" s="12"/>
      <c r="W10" s="12"/>
      <c r="X10" s="12"/>
      <c r="Y10" s="14"/>
      <c r="Z10" s="12"/>
      <c r="AA10" s="12"/>
      <c r="AB10" s="12"/>
      <c r="AC10" s="12"/>
      <c r="AD10" s="12"/>
      <c r="AE10" s="12"/>
      <c r="AF10" s="12"/>
      <c r="AG10" s="14"/>
      <c r="AH10" s="12"/>
      <c r="AI10" s="14"/>
    </row>
    <row r="12" spans="1:35" ht="15.75">
      <c r="A12" s="3">
        <v>2020</v>
      </c>
      <c r="C12" s="4" t="s">
        <v>350</v>
      </c>
      <c r="D12" s="5"/>
      <c r="E12" s="6" t="s">
        <v>351</v>
      </c>
      <c r="F12" s="5"/>
      <c r="G12" s="6" t="s">
        <v>352</v>
      </c>
      <c r="H12" s="5"/>
      <c r="I12" s="3" t="s">
        <v>353</v>
      </c>
      <c r="J12" s="5"/>
      <c r="K12" s="6" t="s">
        <v>354</v>
      </c>
      <c r="L12" s="5"/>
      <c r="M12" s="6" t="s">
        <v>355</v>
      </c>
      <c r="N12" s="5"/>
      <c r="O12" s="6" t="s">
        <v>356</v>
      </c>
      <c r="P12" s="5"/>
      <c r="Q12" s="3" t="s">
        <v>357</v>
      </c>
      <c r="R12" s="5"/>
      <c r="S12" s="6" t="s">
        <v>358</v>
      </c>
      <c r="T12" s="5"/>
      <c r="U12" s="6" t="s">
        <v>359</v>
      </c>
      <c r="V12" s="5"/>
      <c r="W12" s="6" t="s">
        <v>360</v>
      </c>
      <c r="X12" s="5"/>
      <c r="Y12" s="3" t="s">
        <v>361</v>
      </c>
      <c r="Z12" s="5"/>
      <c r="AA12" s="6" t="s">
        <v>362</v>
      </c>
      <c r="AB12" s="5"/>
      <c r="AC12" s="6" t="s">
        <v>363</v>
      </c>
      <c r="AD12" s="5"/>
      <c r="AE12" s="6" t="s">
        <v>364</v>
      </c>
      <c r="AF12" s="5"/>
      <c r="AG12" s="3" t="s">
        <v>365</v>
      </c>
      <c r="AH12" s="5"/>
      <c r="AI12" s="3" t="s">
        <v>366</v>
      </c>
    </row>
    <row r="13" spans="1:35" ht="15">
      <c r="A13" s="7" t="s">
        <v>17</v>
      </c>
      <c r="C13" s="1">
        <v>63</v>
      </c>
      <c r="E13" s="1">
        <v>50</v>
      </c>
      <c r="G13" s="1">
        <v>56</v>
      </c>
      <c r="I13" s="8">
        <f>SUM(C13:G13)</f>
        <v>169</v>
      </c>
      <c r="K13" s="1">
        <v>74</v>
      </c>
      <c r="M13" s="1">
        <v>74</v>
      </c>
      <c r="O13" s="1">
        <v>97</v>
      </c>
      <c r="Q13" s="8">
        <f>SUM(K13:O13)</f>
        <v>245</v>
      </c>
      <c r="S13" s="1">
        <v>119</v>
      </c>
      <c r="U13" s="1">
        <v>106</v>
      </c>
      <c r="W13" s="1">
        <v>90</v>
      </c>
      <c r="Y13" s="8">
        <f>SUM(S13:W13)</f>
        <v>315</v>
      </c>
      <c r="AA13" s="1">
        <v>83</v>
      </c>
      <c r="AC13" s="1">
        <v>94</v>
      </c>
      <c r="AE13" s="1">
        <v>91</v>
      </c>
      <c r="AG13" s="8">
        <f>SUM(AA13:AE13)</f>
        <v>268</v>
      </c>
      <c r="AI13" s="8">
        <f>I13+Q13+Y13+AG13</f>
        <v>997</v>
      </c>
    </row>
    <row r="14" spans="1:35" ht="15">
      <c r="A14" s="7" t="s">
        <v>18</v>
      </c>
      <c r="C14" s="9">
        <v>9227657</v>
      </c>
      <c r="D14" s="9"/>
      <c r="E14" s="9">
        <v>7542583</v>
      </c>
      <c r="F14" s="9"/>
      <c r="G14" s="9">
        <v>8716225</v>
      </c>
      <c r="H14" s="9"/>
      <c r="I14" s="10">
        <f>SUM(C14:G14)</f>
        <v>25486465</v>
      </c>
      <c r="J14" s="9"/>
      <c r="K14" s="9">
        <v>11283702</v>
      </c>
      <c r="L14" s="9"/>
      <c r="M14" s="9">
        <v>9913950</v>
      </c>
      <c r="N14" s="9"/>
      <c r="O14" s="9">
        <v>14999115</v>
      </c>
      <c r="P14" s="9"/>
      <c r="Q14" s="10">
        <f>SUM(K14:O14)</f>
        <v>36196767</v>
      </c>
      <c r="R14" s="9"/>
      <c r="S14" s="9">
        <v>19088455</v>
      </c>
      <c r="T14" s="9"/>
      <c r="U14" s="9">
        <v>17009400</v>
      </c>
      <c r="V14" s="9"/>
      <c r="W14" s="9">
        <v>12983100</v>
      </c>
      <c r="X14" s="9"/>
      <c r="Y14" s="10">
        <f>SUM(S14:W14)</f>
        <v>49080955</v>
      </c>
      <c r="Z14" s="9"/>
      <c r="AA14" s="9">
        <v>12169100</v>
      </c>
      <c r="AB14" s="9"/>
      <c r="AC14" s="9">
        <v>14860545</v>
      </c>
      <c r="AD14" s="9"/>
      <c r="AE14" s="9">
        <v>12690050</v>
      </c>
      <c r="AF14" s="9"/>
      <c r="AG14" s="10">
        <f>SUM(AA14:AE14)</f>
        <v>39719695</v>
      </c>
      <c r="AH14" s="9"/>
      <c r="AI14" s="10">
        <v>150483882</v>
      </c>
    </row>
    <row r="15" spans="1:35" ht="15">
      <c r="A15" s="7" t="s">
        <v>19</v>
      </c>
      <c r="C15" s="9">
        <v>146470</v>
      </c>
      <c r="D15" s="9"/>
      <c r="E15" s="9">
        <v>150851</v>
      </c>
      <c r="F15" s="9"/>
      <c r="G15" s="9">
        <v>155646</v>
      </c>
      <c r="H15" s="9"/>
      <c r="I15" s="10">
        <v>150807</v>
      </c>
      <c r="J15" s="9"/>
      <c r="K15" s="9">
        <v>152482</v>
      </c>
      <c r="L15" s="9"/>
      <c r="M15" s="9">
        <v>133972</v>
      </c>
      <c r="N15" s="9"/>
      <c r="O15" s="9">
        <v>154630</v>
      </c>
      <c r="P15" s="9"/>
      <c r="Q15" s="10">
        <v>147741</v>
      </c>
      <c r="R15" s="9"/>
      <c r="S15" s="10">
        <v>160407</v>
      </c>
      <c r="T15" s="9"/>
      <c r="U15" s="10">
        <v>160466</v>
      </c>
      <c r="V15" s="9"/>
      <c r="W15" s="10">
        <v>144256</v>
      </c>
      <c r="X15" s="9"/>
      <c r="Y15" s="10">
        <v>155812</v>
      </c>
      <c r="Z15" s="9"/>
      <c r="AA15" s="10">
        <v>146615</v>
      </c>
      <c r="AB15" s="9"/>
      <c r="AC15" s="10">
        <v>158090</v>
      </c>
      <c r="AD15" s="9"/>
      <c r="AE15" s="10">
        <v>139451</v>
      </c>
      <c r="AF15" s="9"/>
      <c r="AG15" s="10">
        <v>148207</v>
      </c>
      <c r="AH15" s="9"/>
      <c r="AI15" s="10">
        <v>150936</v>
      </c>
    </row>
    <row r="16" spans="1:35" ht="15">
      <c r="A16" s="7" t="s">
        <v>190</v>
      </c>
      <c r="C16" s="9">
        <v>125000</v>
      </c>
      <c r="D16" s="9"/>
      <c r="E16" s="9">
        <v>129000</v>
      </c>
      <c r="F16" s="9"/>
      <c r="G16" s="9">
        <v>132500</v>
      </c>
      <c r="H16" s="9"/>
      <c r="I16" s="9">
        <v>128000</v>
      </c>
      <c r="J16" s="9"/>
      <c r="K16" s="9">
        <v>132250</v>
      </c>
      <c r="L16" s="9"/>
      <c r="M16" s="9">
        <v>109700</v>
      </c>
      <c r="N16" s="9"/>
      <c r="O16" s="9">
        <v>127500</v>
      </c>
      <c r="P16" s="9"/>
      <c r="Q16" s="9">
        <v>128500</v>
      </c>
      <c r="R16" s="9"/>
      <c r="S16" s="9">
        <v>133500</v>
      </c>
      <c r="T16" s="9"/>
      <c r="U16" s="9">
        <v>131000</v>
      </c>
      <c r="V16" s="9"/>
      <c r="W16" s="9">
        <v>133000</v>
      </c>
      <c r="X16" s="9"/>
      <c r="Y16" s="9">
        <v>132500</v>
      </c>
      <c r="Z16" s="9"/>
      <c r="AA16" s="9">
        <v>139000</v>
      </c>
      <c r="AB16" s="9"/>
      <c r="AC16" s="9">
        <v>126450</v>
      </c>
      <c r="AD16" s="9"/>
      <c r="AE16" s="9">
        <v>135000</v>
      </c>
      <c r="AF16" s="9"/>
      <c r="AG16" s="9">
        <v>130950</v>
      </c>
      <c r="AH16" s="9"/>
      <c r="AI16" s="9">
        <v>130000</v>
      </c>
    </row>
    <row r="17" spans="1:35" ht="15">
      <c r="A17" s="11" t="s">
        <v>281</v>
      </c>
      <c r="C17" s="12">
        <v>110</v>
      </c>
      <c r="D17" s="12"/>
      <c r="E17" s="12">
        <v>138</v>
      </c>
      <c r="F17" s="12"/>
      <c r="G17" s="12">
        <v>133</v>
      </c>
      <c r="H17" s="12"/>
      <c r="I17" s="13">
        <v>126</v>
      </c>
      <c r="J17" s="12"/>
      <c r="K17" s="12">
        <v>148</v>
      </c>
      <c r="L17" s="12"/>
      <c r="M17" s="12">
        <v>134</v>
      </c>
      <c r="N17" s="12"/>
      <c r="O17" s="12">
        <v>111</v>
      </c>
      <c r="P17" s="12"/>
      <c r="Q17" s="13">
        <v>129</v>
      </c>
      <c r="R17" s="12"/>
      <c r="S17" s="12">
        <v>122</v>
      </c>
      <c r="T17" s="12"/>
      <c r="U17" s="12">
        <v>93</v>
      </c>
      <c r="V17" s="12"/>
      <c r="W17" s="12">
        <v>119</v>
      </c>
      <c r="X17" s="12"/>
      <c r="Y17" s="14">
        <v>111</v>
      </c>
      <c r="Z17" s="12"/>
      <c r="AA17" s="12">
        <v>123</v>
      </c>
      <c r="AB17" s="12"/>
      <c r="AC17" s="12">
        <v>129</v>
      </c>
      <c r="AD17" s="12"/>
      <c r="AE17" s="12">
        <v>137</v>
      </c>
      <c r="AF17" s="12"/>
      <c r="AG17" s="14">
        <v>130</v>
      </c>
      <c r="AH17" s="12"/>
      <c r="AI17" s="14">
        <v>123</v>
      </c>
    </row>
    <row r="18" ht="15.75">
      <c r="A18" s="2"/>
    </row>
    <row r="19" spans="1:35" ht="15.75">
      <c r="A19" s="3">
        <v>2019</v>
      </c>
      <c r="C19" s="4" t="s">
        <v>333</v>
      </c>
      <c r="D19" s="5"/>
      <c r="E19" s="6" t="s">
        <v>334</v>
      </c>
      <c r="F19" s="5"/>
      <c r="G19" s="6" t="s">
        <v>335</v>
      </c>
      <c r="H19" s="5"/>
      <c r="I19" s="3" t="s">
        <v>336</v>
      </c>
      <c r="J19" s="5"/>
      <c r="K19" s="6" t="s">
        <v>337</v>
      </c>
      <c r="L19" s="5"/>
      <c r="M19" s="6" t="s">
        <v>338</v>
      </c>
      <c r="N19" s="5"/>
      <c r="O19" s="6" t="s">
        <v>339</v>
      </c>
      <c r="P19" s="5"/>
      <c r="Q19" s="3" t="s">
        <v>340</v>
      </c>
      <c r="R19" s="5"/>
      <c r="S19" s="6" t="s">
        <v>341</v>
      </c>
      <c r="T19" s="5"/>
      <c r="U19" s="6" t="s">
        <v>342</v>
      </c>
      <c r="V19" s="5"/>
      <c r="W19" s="6" t="s">
        <v>343</v>
      </c>
      <c r="X19" s="5"/>
      <c r="Y19" s="3" t="s">
        <v>344</v>
      </c>
      <c r="Z19" s="5"/>
      <c r="AA19" s="6" t="s">
        <v>345</v>
      </c>
      <c r="AB19" s="5"/>
      <c r="AC19" s="6" t="s">
        <v>346</v>
      </c>
      <c r="AD19" s="5"/>
      <c r="AE19" s="6" t="s">
        <v>347</v>
      </c>
      <c r="AF19" s="5"/>
      <c r="AG19" s="3" t="s">
        <v>348</v>
      </c>
      <c r="AH19" s="5"/>
      <c r="AI19" s="3" t="s">
        <v>349</v>
      </c>
    </row>
    <row r="20" spans="1:35" ht="15">
      <c r="A20" s="7" t="s">
        <v>17</v>
      </c>
      <c r="C20" s="1">
        <v>43</v>
      </c>
      <c r="E20" s="1">
        <v>44</v>
      </c>
      <c r="G20" s="1">
        <v>64</v>
      </c>
      <c r="I20" s="8">
        <f>SUM(C20:G20)</f>
        <v>151</v>
      </c>
      <c r="K20" s="1">
        <v>76</v>
      </c>
      <c r="M20" s="1">
        <v>93</v>
      </c>
      <c r="O20" s="1">
        <v>107</v>
      </c>
      <c r="Q20" s="8">
        <f>SUM(K20:O20)</f>
        <v>276</v>
      </c>
      <c r="S20" s="1">
        <v>86</v>
      </c>
      <c r="U20" s="1">
        <v>95</v>
      </c>
      <c r="W20" s="1">
        <v>69</v>
      </c>
      <c r="Y20" s="8">
        <f>SUM(S20:W20)</f>
        <v>250</v>
      </c>
      <c r="AA20" s="1">
        <v>97</v>
      </c>
      <c r="AC20" s="1">
        <v>75</v>
      </c>
      <c r="AE20" s="1">
        <v>59</v>
      </c>
      <c r="AG20" s="8">
        <f>SUM(AA20:AE20)</f>
        <v>231</v>
      </c>
      <c r="AI20" s="8">
        <f>I20+Q20+Y20+AG20</f>
        <v>908</v>
      </c>
    </row>
    <row r="21" spans="1:35" ht="15">
      <c r="A21" s="7" t="s">
        <v>18</v>
      </c>
      <c r="C21" s="9">
        <v>5348950</v>
      </c>
      <c r="D21" s="9"/>
      <c r="E21" s="9">
        <v>4879500</v>
      </c>
      <c r="F21" s="9"/>
      <c r="G21" s="9">
        <v>8359342</v>
      </c>
      <c r="H21" s="9"/>
      <c r="I21" s="10">
        <f>SUM(C21:G21)</f>
        <v>18587792</v>
      </c>
      <c r="J21" s="9"/>
      <c r="K21" s="9">
        <v>10185505</v>
      </c>
      <c r="L21" s="9"/>
      <c r="M21" s="9">
        <v>14314000</v>
      </c>
      <c r="N21" s="9"/>
      <c r="O21" s="9">
        <v>14965375</v>
      </c>
      <c r="P21" s="9"/>
      <c r="Q21" s="10">
        <f>SUM(K21:O21)</f>
        <v>39464880</v>
      </c>
      <c r="R21" s="9"/>
      <c r="S21" s="9">
        <v>12520750</v>
      </c>
      <c r="T21" s="9"/>
      <c r="U21" s="9">
        <v>14247822</v>
      </c>
      <c r="V21" s="9"/>
      <c r="W21" s="9">
        <v>9027950</v>
      </c>
      <c r="X21" s="9"/>
      <c r="Y21" s="10">
        <f>SUM(S21:W21)</f>
        <v>35796522</v>
      </c>
      <c r="Z21" s="9"/>
      <c r="AA21" s="9">
        <v>15328600</v>
      </c>
      <c r="AB21" s="9"/>
      <c r="AC21" s="9">
        <v>11318850</v>
      </c>
      <c r="AD21" s="9"/>
      <c r="AE21" s="9">
        <v>8865634</v>
      </c>
      <c r="AF21" s="9"/>
      <c r="AG21" s="10">
        <f>SUM(AA21:AE21)</f>
        <v>35513084</v>
      </c>
      <c r="AH21" s="9"/>
      <c r="AI21" s="10">
        <f>I21+Q21+Y21+AG21</f>
        <v>129362278</v>
      </c>
    </row>
    <row r="22" spans="1:35" ht="15">
      <c r="A22" s="7" t="s">
        <v>19</v>
      </c>
      <c r="C22" s="9">
        <v>124394</v>
      </c>
      <c r="D22" s="9"/>
      <c r="E22" s="9">
        <v>110897</v>
      </c>
      <c r="F22" s="9"/>
      <c r="G22" s="9">
        <v>130614</v>
      </c>
      <c r="H22" s="9"/>
      <c r="I22" s="10">
        <v>123097</v>
      </c>
      <c r="J22" s="9"/>
      <c r="K22" s="9">
        <v>134019</v>
      </c>
      <c r="L22" s="9"/>
      <c r="M22" s="9">
        <v>153913</v>
      </c>
      <c r="N22" s="9"/>
      <c r="O22" s="9">
        <v>139863</v>
      </c>
      <c r="P22" s="9"/>
      <c r="Q22" s="10">
        <v>142988</v>
      </c>
      <c r="R22" s="9"/>
      <c r="S22" s="10">
        <v>145590</v>
      </c>
      <c r="T22" s="9"/>
      <c r="U22" s="10">
        <v>149977</v>
      </c>
      <c r="V22" s="9"/>
      <c r="W22" s="10">
        <v>130839</v>
      </c>
      <c r="X22" s="9"/>
      <c r="Y22" s="10">
        <f>Y21/Y20</f>
        <v>143186.088</v>
      </c>
      <c r="Z22" s="9"/>
      <c r="AA22" s="10">
        <v>158026</v>
      </c>
      <c r="AB22" s="9"/>
      <c r="AC22" s="10">
        <v>150918</v>
      </c>
      <c r="AD22" s="9"/>
      <c r="AE22" s="10">
        <v>150264</v>
      </c>
      <c r="AF22" s="9"/>
      <c r="AG22" s="10">
        <v>153736</v>
      </c>
      <c r="AH22" s="9"/>
      <c r="AI22" s="10">
        <v>142469</v>
      </c>
    </row>
    <row r="23" spans="1:35" ht="15">
      <c r="A23" s="7" t="s">
        <v>190</v>
      </c>
      <c r="C23" s="9">
        <v>109000</v>
      </c>
      <c r="D23" s="9"/>
      <c r="E23" s="9">
        <v>99750</v>
      </c>
      <c r="F23" s="9"/>
      <c r="G23" s="9">
        <v>119450</v>
      </c>
      <c r="H23" s="9"/>
      <c r="I23" s="9">
        <v>114000</v>
      </c>
      <c r="J23" s="9"/>
      <c r="K23" s="9">
        <v>118750</v>
      </c>
      <c r="L23" s="9"/>
      <c r="M23" s="9">
        <v>120000</v>
      </c>
      <c r="N23" s="9"/>
      <c r="O23" s="9">
        <v>125000</v>
      </c>
      <c r="P23" s="9"/>
      <c r="Q23" s="9">
        <v>123250</v>
      </c>
      <c r="R23" s="9"/>
      <c r="S23" s="9">
        <v>127250</v>
      </c>
      <c r="T23" s="9"/>
      <c r="U23" s="9">
        <v>122500</v>
      </c>
      <c r="V23" s="9"/>
      <c r="W23" s="9">
        <v>118000</v>
      </c>
      <c r="X23" s="9"/>
      <c r="Y23" s="9">
        <v>123250</v>
      </c>
      <c r="Z23" s="9"/>
      <c r="AA23" s="9">
        <v>129900</v>
      </c>
      <c r="AB23" s="9"/>
      <c r="AC23" s="9">
        <v>124900</v>
      </c>
      <c r="AD23" s="9"/>
      <c r="AE23" s="9">
        <v>130000</v>
      </c>
      <c r="AF23" s="9"/>
      <c r="AG23" s="9">
        <v>127000</v>
      </c>
      <c r="AH23" s="9"/>
      <c r="AI23" s="9">
        <v>122000</v>
      </c>
    </row>
    <row r="24" spans="1:35" ht="15">
      <c r="A24" s="11" t="s">
        <v>281</v>
      </c>
      <c r="C24" s="12">
        <v>118</v>
      </c>
      <c r="D24" s="12"/>
      <c r="E24" s="12">
        <v>102</v>
      </c>
      <c r="F24" s="12"/>
      <c r="G24" s="12">
        <v>112</v>
      </c>
      <c r="H24" s="12"/>
      <c r="I24" s="13">
        <v>111</v>
      </c>
      <c r="J24" s="12"/>
      <c r="K24" s="12">
        <v>121</v>
      </c>
      <c r="L24" s="12"/>
      <c r="M24" s="12">
        <v>131</v>
      </c>
      <c r="N24" s="12"/>
      <c r="O24" s="12">
        <v>110</v>
      </c>
      <c r="P24" s="12"/>
      <c r="Q24" s="13">
        <v>120</v>
      </c>
      <c r="R24" s="12"/>
      <c r="S24" s="12">
        <v>118</v>
      </c>
      <c r="T24" s="12"/>
      <c r="U24" s="12">
        <v>115</v>
      </c>
      <c r="V24" s="12"/>
      <c r="W24" s="12">
        <v>85</v>
      </c>
      <c r="X24" s="12"/>
      <c r="Y24" s="14">
        <v>108</v>
      </c>
      <c r="Z24" s="12"/>
      <c r="AA24" s="12">
        <v>106</v>
      </c>
      <c r="AB24" s="12"/>
      <c r="AC24" s="12">
        <v>91</v>
      </c>
      <c r="AD24" s="12"/>
      <c r="AE24" s="12">
        <v>104</v>
      </c>
      <c r="AF24" s="12"/>
      <c r="AG24" s="14">
        <v>101</v>
      </c>
      <c r="AH24" s="12"/>
      <c r="AI24" s="14">
        <v>110</v>
      </c>
    </row>
    <row r="25" ht="15.75">
      <c r="A25" s="2"/>
    </row>
    <row r="26" spans="1:35" ht="15.75">
      <c r="A26" s="3">
        <v>2018</v>
      </c>
      <c r="C26" s="4" t="s">
        <v>316</v>
      </c>
      <c r="D26" s="5"/>
      <c r="E26" s="6" t="s">
        <v>317</v>
      </c>
      <c r="F26" s="5"/>
      <c r="G26" s="6" t="s">
        <v>318</v>
      </c>
      <c r="H26" s="5"/>
      <c r="I26" s="3" t="s">
        <v>319</v>
      </c>
      <c r="J26" s="5"/>
      <c r="K26" s="6" t="s">
        <v>320</v>
      </c>
      <c r="L26" s="5"/>
      <c r="M26" s="6" t="s">
        <v>321</v>
      </c>
      <c r="N26" s="5"/>
      <c r="O26" s="6" t="s">
        <v>322</v>
      </c>
      <c r="P26" s="5"/>
      <c r="Q26" s="3" t="s">
        <v>323</v>
      </c>
      <c r="R26" s="5"/>
      <c r="S26" s="6" t="s">
        <v>324</v>
      </c>
      <c r="T26" s="5"/>
      <c r="U26" s="6" t="s">
        <v>325</v>
      </c>
      <c r="V26" s="5"/>
      <c r="W26" s="6" t="s">
        <v>326</v>
      </c>
      <c r="X26" s="5"/>
      <c r="Y26" s="3" t="s">
        <v>327</v>
      </c>
      <c r="Z26" s="5"/>
      <c r="AA26" s="6" t="s">
        <v>328</v>
      </c>
      <c r="AB26" s="5"/>
      <c r="AC26" s="6" t="s">
        <v>329</v>
      </c>
      <c r="AD26" s="5"/>
      <c r="AE26" s="6" t="s">
        <v>330</v>
      </c>
      <c r="AF26" s="5"/>
      <c r="AG26" s="3" t="s">
        <v>331</v>
      </c>
      <c r="AH26" s="5"/>
      <c r="AI26" s="3" t="s">
        <v>332</v>
      </c>
    </row>
    <row r="27" spans="1:35" ht="15">
      <c r="A27" s="7" t="s">
        <v>17</v>
      </c>
      <c r="C27" s="1">
        <v>43</v>
      </c>
      <c r="E27" s="1">
        <v>40</v>
      </c>
      <c r="G27" s="1">
        <v>68</v>
      </c>
      <c r="I27" s="8">
        <f>SUM(C27:G27)</f>
        <v>151</v>
      </c>
      <c r="K27" s="1">
        <v>81</v>
      </c>
      <c r="M27" s="1">
        <v>101</v>
      </c>
      <c r="O27" s="1">
        <v>74</v>
      </c>
      <c r="Q27" s="8">
        <f>SUM(K27:O27)</f>
        <v>256</v>
      </c>
      <c r="S27" s="1">
        <v>100</v>
      </c>
      <c r="U27" s="1">
        <v>95</v>
      </c>
      <c r="W27" s="1">
        <v>67</v>
      </c>
      <c r="Y27" s="8">
        <f>SUM(S27:W27)</f>
        <v>262</v>
      </c>
      <c r="AA27" s="1">
        <v>70</v>
      </c>
      <c r="AC27" s="1">
        <v>67</v>
      </c>
      <c r="AE27" s="1">
        <v>61</v>
      </c>
      <c r="AG27" s="8">
        <f>SUM(AA27:AE27)</f>
        <v>198</v>
      </c>
      <c r="AI27" s="8">
        <f>I27+Q27+Y27+AG27</f>
        <v>867</v>
      </c>
    </row>
    <row r="28" spans="1:35" ht="15">
      <c r="A28" s="7" t="s">
        <v>18</v>
      </c>
      <c r="C28" s="9">
        <v>6279160</v>
      </c>
      <c r="D28" s="9"/>
      <c r="E28" s="9">
        <v>4519900</v>
      </c>
      <c r="F28" s="9"/>
      <c r="G28" s="9">
        <v>9363250</v>
      </c>
      <c r="H28" s="9"/>
      <c r="I28" s="10">
        <f>SUM(C28:G28)</f>
        <v>20162310</v>
      </c>
      <c r="J28" s="9"/>
      <c r="K28" s="9">
        <v>10766071</v>
      </c>
      <c r="L28" s="9"/>
      <c r="M28" s="9">
        <v>13486000</v>
      </c>
      <c r="N28" s="9"/>
      <c r="O28" s="9">
        <v>11117000</v>
      </c>
      <c r="P28" s="9"/>
      <c r="Q28" s="10">
        <f>SUM(K28:O28)</f>
        <v>35369071</v>
      </c>
      <c r="R28" s="9"/>
      <c r="S28" s="9">
        <v>14626100</v>
      </c>
      <c r="T28" s="9"/>
      <c r="U28" s="9">
        <v>13727050</v>
      </c>
      <c r="V28" s="9"/>
      <c r="W28" s="9">
        <v>9365493</v>
      </c>
      <c r="X28" s="9"/>
      <c r="Y28" s="10">
        <f>SUM(S28:W28)</f>
        <v>37718643</v>
      </c>
      <c r="Z28" s="9"/>
      <c r="AA28" s="9">
        <v>9745714</v>
      </c>
      <c r="AB28" s="9"/>
      <c r="AC28" s="9">
        <v>9315275</v>
      </c>
      <c r="AD28" s="9"/>
      <c r="AE28" s="9">
        <v>8385475</v>
      </c>
      <c r="AF28" s="9"/>
      <c r="AG28" s="10">
        <f>SUM(AA28:AE28)</f>
        <v>27446464</v>
      </c>
      <c r="AH28" s="9"/>
      <c r="AI28" s="10">
        <f>I28+Q28+Y28+AG28</f>
        <v>120696488</v>
      </c>
    </row>
    <row r="29" spans="1:35" ht="15">
      <c r="A29" s="7" t="s">
        <v>19</v>
      </c>
      <c r="C29" s="9">
        <v>146026</v>
      </c>
      <c r="D29" s="9"/>
      <c r="E29" s="9">
        <v>112997</v>
      </c>
      <c r="F29" s="9"/>
      <c r="G29" s="9">
        <v>137694</v>
      </c>
      <c r="H29" s="9"/>
      <c r="I29" s="10">
        <v>133525</v>
      </c>
      <c r="J29" s="9"/>
      <c r="K29" s="9">
        <v>132914</v>
      </c>
      <c r="L29" s="9"/>
      <c r="M29" s="9">
        <v>133524</v>
      </c>
      <c r="N29" s="9"/>
      <c r="O29" s="9">
        <v>150229</v>
      </c>
      <c r="P29" s="9"/>
      <c r="Q29" s="10">
        <f>Q28/Q27</f>
        <v>138160.43359375</v>
      </c>
      <c r="R29" s="9"/>
      <c r="S29" s="10">
        <v>146261</v>
      </c>
      <c r="T29" s="9"/>
      <c r="U29" s="10">
        <v>144495</v>
      </c>
      <c r="V29" s="9"/>
      <c r="W29" s="10">
        <v>139783</v>
      </c>
      <c r="X29" s="9"/>
      <c r="Y29" s="10">
        <f>Y28/Y27</f>
        <v>143964.286259542</v>
      </c>
      <c r="Z29" s="9"/>
      <c r="AA29" s="10">
        <v>139224</v>
      </c>
      <c r="AB29" s="9"/>
      <c r="AC29" s="10">
        <v>139033</v>
      </c>
      <c r="AD29" s="9"/>
      <c r="AE29" s="10">
        <v>137466</v>
      </c>
      <c r="AF29" s="9"/>
      <c r="AG29" s="10">
        <v>138618</v>
      </c>
      <c r="AH29" s="9"/>
      <c r="AI29" s="10">
        <v>139211</v>
      </c>
    </row>
    <row r="30" spans="1:35" ht="15">
      <c r="A30" s="7" t="s">
        <v>190</v>
      </c>
      <c r="C30" s="9">
        <v>115000</v>
      </c>
      <c r="D30" s="9"/>
      <c r="E30" s="9">
        <v>95450</v>
      </c>
      <c r="F30" s="9"/>
      <c r="G30" s="9">
        <v>121900</v>
      </c>
      <c r="H30" s="9"/>
      <c r="I30" s="9">
        <v>112900</v>
      </c>
      <c r="J30" s="9"/>
      <c r="K30" s="9">
        <v>112000</v>
      </c>
      <c r="L30" s="9"/>
      <c r="M30" s="9">
        <v>113500</v>
      </c>
      <c r="N30" s="9"/>
      <c r="O30" s="9">
        <v>126250</v>
      </c>
      <c r="P30" s="9"/>
      <c r="Q30" s="9">
        <v>116700</v>
      </c>
      <c r="R30" s="9"/>
      <c r="S30" s="9">
        <v>126000</v>
      </c>
      <c r="T30" s="9"/>
      <c r="U30" s="9">
        <v>123000</v>
      </c>
      <c r="V30" s="9"/>
      <c r="W30" s="9">
        <v>107500</v>
      </c>
      <c r="X30" s="9"/>
      <c r="Y30" s="9">
        <v>123000</v>
      </c>
      <c r="Z30" s="9"/>
      <c r="AA30" s="9">
        <v>117750</v>
      </c>
      <c r="AB30" s="9"/>
      <c r="AC30" s="9">
        <v>110000</v>
      </c>
      <c r="AD30" s="9"/>
      <c r="AE30" s="9">
        <v>115500</v>
      </c>
      <c r="AF30" s="9"/>
      <c r="AG30" s="9">
        <v>115000</v>
      </c>
      <c r="AH30" s="9"/>
      <c r="AI30" s="9">
        <v>115500</v>
      </c>
    </row>
    <row r="31" spans="1:35" ht="15">
      <c r="A31" s="11" t="s">
        <v>281</v>
      </c>
      <c r="C31" s="12">
        <v>122</v>
      </c>
      <c r="D31" s="12"/>
      <c r="E31" s="12">
        <v>173</v>
      </c>
      <c r="F31" s="12"/>
      <c r="G31" s="12">
        <v>130</v>
      </c>
      <c r="H31" s="12"/>
      <c r="I31" s="13">
        <v>139</v>
      </c>
      <c r="J31" s="12"/>
      <c r="K31" s="12">
        <v>135</v>
      </c>
      <c r="L31" s="12"/>
      <c r="M31" s="12">
        <v>128</v>
      </c>
      <c r="N31" s="12"/>
      <c r="O31" s="12">
        <v>139</v>
      </c>
      <c r="P31" s="12"/>
      <c r="Q31" s="13">
        <v>134</v>
      </c>
      <c r="R31" s="12"/>
      <c r="S31" s="12">
        <v>109</v>
      </c>
      <c r="T31" s="12"/>
      <c r="U31" s="12">
        <v>106</v>
      </c>
      <c r="V31" s="12"/>
      <c r="W31" s="12">
        <v>107</v>
      </c>
      <c r="X31" s="12"/>
      <c r="Y31" s="14">
        <v>107</v>
      </c>
      <c r="Z31" s="12"/>
      <c r="AA31" s="12">
        <v>87</v>
      </c>
      <c r="AB31" s="12"/>
      <c r="AC31" s="12">
        <v>107</v>
      </c>
      <c r="AD31" s="12"/>
      <c r="AE31" s="12">
        <v>112</v>
      </c>
      <c r="AF31" s="12"/>
      <c r="AG31" s="14">
        <v>102</v>
      </c>
      <c r="AH31" s="12"/>
      <c r="AI31" s="14">
        <v>119</v>
      </c>
    </row>
    <row r="32" ht="15.75">
      <c r="A32" s="2"/>
    </row>
    <row r="33" spans="1:35" ht="15.75">
      <c r="A33" s="3">
        <v>2017</v>
      </c>
      <c r="C33" s="4" t="s">
        <v>299</v>
      </c>
      <c r="D33" s="5"/>
      <c r="E33" s="6" t="s">
        <v>300</v>
      </c>
      <c r="F33" s="5"/>
      <c r="G33" s="6" t="s">
        <v>301</v>
      </c>
      <c r="H33" s="5"/>
      <c r="I33" s="3" t="s">
        <v>302</v>
      </c>
      <c r="J33" s="5"/>
      <c r="K33" s="6" t="s">
        <v>303</v>
      </c>
      <c r="L33" s="5"/>
      <c r="M33" s="6" t="s">
        <v>304</v>
      </c>
      <c r="N33" s="5"/>
      <c r="O33" s="6" t="s">
        <v>305</v>
      </c>
      <c r="P33" s="5"/>
      <c r="Q33" s="3" t="s">
        <v>306</v>
      </c>
      <c r="R33" s="5"/>
      <c r="S33" s="6" t="s">
        <v>307</v>
      </c>
      <c r="T33" s="5"/>
      <c r="U33" s="6" t="s">
        <v>308</v>
      </c>
      <c r="V33" s="5"/>
      <c r="W33" s="6" t="s">
        <v>309</v>
      </c>
      <c r="X33" s="5"/>
      <c r="Y33" s="3" t="s">
        <v>310</v>
      </c>
      <c r="Z33" s="5"/>
      <c r="AA33" s="6" t="s">
        <v>311</v>
      </c>
      <c r="AB33" s="5"/>
      <c r="AC33" s="6" t="s">
        <v>312</v>
      </c>
      <c r="AD33" s="5"/>
      <c r="AE33" s="6" t="s">
        <v>313</v>
      </c>
      <c r="AF33" s="5"/>
      <c r="AG33" s="3" t="s">
        <v>314</v>
      </c>
      <c r="AH33" s="5"/>
      <c r="AI33" s="3" t="s">
        <v>315</v>
      </c>
    </row>
    <row r="34" spans="1:35" ht="15">
      <c r="A34" s="7" t="s">
        <v>17</v>
      </c>
      <c r="C34" s="1">
        <v>42</v>
      </c>
      <c r="E34" s="1">
        <v>48</v>
      </c>
      <c r="G34" s="1">
        <v>89</v>
      </c>
      <c r="I34" s="8">
        <f>SUM(C34:G34)</f>
        <v>179</v>
      </c>
      <c r="K34" s="1">
        <v>78</v>
      </c>
      <c r="M34" s="1">
        <v>97</v>
      </c>
      <c r="O34" s="1">
        <v>106</v>
      </c>
      <c r="Q34" s="8">
        <f>SUM(K34:O34)</f>
        <v>281</v>
      </c>
      <c r="S34" s="1">
        <v>93</v>
      </c>
      <c r="U34" s="1">
        <v>73</v>
      </c>
      <c r="W34" s="1">
        <v>63</v>
      </c>
      <c r="Y34" s="8">
        <f>SUM(S34:W34)</f>
        <v>229</v>
      </c>
      <c r="AA34" s="1">
        <v>78</v>
      </c>
      <c r="AC34" s="1">
        <v>77</v>
      </c>
      <c r="AE34" s="1">
        <v>62</v>
      </c>
      <c r="AG34" s="8">
        <f>SUM(AA34:AE34)</f>
        <v>217</v>
      </c>
      <c r="AI34" s="8">
        <f>I34+Q34+Y34+AG34</f>
        <v>906</v>
      </c>
    </row>
    <row r="35" spans="1:35" ht="15">
      <c r="A35" s="7" t="s">
        <v>18</v>
      </c>
      <c r="C35" s="9">
        <v>5453200</v>
      </c>
      <c r="D35" s="9"/>
      <c r="E35" s="9">
        <v>5335200</v>
      </c>
      <c r="F35" s="9"/>
      <c r="G35" s="9">
        <v>11582600</v>
      </c>
      <c r="H35" s="9"/>
      <c r="I35" s="10">
        <f>SUM(C35:G35)</f>
        <v>22371000</v>
      </c>
      <c r="J35" s="9"/>
      <c r="K35" s="9">
        <v>10604200</v>
      </c>
      <c r="L35" s="9"/>
      <c r="M35" s="9">
        <v>14403700</v>
      </c>
      <c r="N35" s="9"/>
      <c r="O35" s="9">
        <v>15109100</v>
      </c>
      <c r="P35" s="9"/>
      <c r="Q35" s="10">
        <f>SUM(K35:O35)</f>
        <v>40117000</v>
      </c>
      <c r="R35" s="9"/>
      <c r="S35" s="9">
        <v>13872055</v>
      </c>
      <c r="T35" s="9"/>
      <c r="U35" s="9">
        <v>10206450</v>
      </c>
      <c r="V35" s="9"/>
      <c r="W35" s="9">
        <v>8834150</v>
      </c>
      <c r="X35" s="9"/>
      <c r="Y35" s="10">
        <f>SUM(S35:W35)</f>
        <v>32912655</v>
      </c>
      <c r="Z35" s="9"/>
      <c r="AA35" s="9">
        <v>11700350</v>
      </c>
      <c r="AB35" s="9"/>
      <c r="AC35" s="9">
        <v>9641500</v>
      </c>
      <c r="AD35" s="9"/>
      <c r="AE35" s="9">
        <v>8402900</v>
      </c>
      <c r="AF35" s="9"/>
      <c r="AG35" s="10">
        <f>SUM(AA35:AE35)</f>
        <v>29744750</v>
      </c>
      <c r="AH35" s="9"/>
      <c r="AI35" s="10">
        <f>I35+Q35+Y35+AG35</f>
        <v>125145405</v>
      </c>
    </row>
    <row r="36" spans="1:35" ht="15">
      <c r="A36" s="7" t="s">
        <v>19</v>
      </c>
      <c r="C36" s="9">
        <f>C35/C34</f>
        <v>129838.09523809524</v>
      </c>
      <c r="D36" s="9"/>
      <c r="E36" s="9">
        <f>E35/E34</f>
        <v>111150</v>
      </c>
      <c r="F36" s="9"/>
      <c r="G36" s="9">
        <f>G35/G34</f>
        <v>130141.57303370787</v>
      </c>
      <c r="H36" s="9"/>
      <c r="I36" s="10">
        <f>I35/I34</f>
        <v>124977.65363128492</v>
      </c>
      <c r="J36" s="9"/>
      <c r="K36" s="9">
        <f>K35/K34</f>
        <v>135951.28205128206</v>
      </c>
      <c r="L36" s="9"/>
      <c r="M36" s="9">
        <f>M35/M34</f>
        <v>148491.7525773196</v>
      </c>
      <c r="N36" s="9"/>
      <c r="O36" s="9">
        <f>O35/O34</f>
        <v>142538.679245283</v>
      </c>
      <c r="P36" s="9"/>
      <c r="Q36" s="10">
        <f>Q35/Q34</f>
        <v>142765.12455516015</v>
      </c>
      <c r="R36" s="9"/>
      <c r="S36" s="10">
        <f>S35/S34</f>
        <v>149161.8817204301</v>
      </c>
      <c r="T36" s="9"/>
      <c r="U36" s="10">
        <f>U35/U34</f>
        <v>139814.38356164383</v>
      </c>
      <c r="V36" s="9"/>
      <c r="W36" s="10">
        <f>W35/W34</f>
        <v>140224.60317460317</v>
      </c>
      <c r="X36" s="9"/>
      <c r="Y36" s="10">
        <f>Y35/Y34</f>
        <v>143723.38427947598</v>
      </c>
      <c r="Z36" s="9"/>
      <c r="AA36" s="10">
        <f>AA35/AA34</f>
        <v>150004.4871794872</v>
      </c>
      <c r="AB36" s="9"/>
      <c r="AC36" s="10">
        <f>AC35/AC34</f>
        <v>125214.28571428571</v>
      </c>
      <c r="AD36" s="9"/>
      <c r="AE36" s="10">
        <v>135530</v>
      </c>
      <c r="AF36" s="9"/>
      <c r="AG36" s="10">
        <v>137072</v>
      </c>
      <c r="AH36" s="9"/>
      <c r="AI36" s="10">
        <v>138129</v>
      </c>
    </row>
    <row r="37" spans="1:35" ht="15">
      <c r="A37" s="7" t="s">
        <v>190</v>
      </c>
      <c r="C37" s="9">
        <v>120500</v>
      </c>
      <c r="D37" s="9"/>
      <c r="E37" s="9">
        <v>100000</v>
      </c>
      <c r="F37" s="9"/>
      <c r="G37" s="9">
        <v>103000</v>
      </c>
      <c r="H37" s="9"/>
      <c r="I37" s="9">
        <v>103000</v>
      </c>
      <c r="J37" s="9"/>
      <c r="K37" s="9">
        <v>104000</v>
      </c>
      <c r="L37" s="9"/>
      <c r="M37" s="9">
        <v>126000</v>
      </c>
      <c r="N37" s="9"/>
      <c r="O37" s="9">
        <v>126000</v>
      </c>
      <c r="P37" s="9"/>
      <c r="Q37" s="9">
        <v>125500</v>
      </c>
      <c r="R37" s="9"/>
      <c r="S37" s="9">
        <v>122500</v>
      </c>
      <c r="T37" s="9"/>
      <c r="U37" s="9">
        <v>129000</v>
      </c>
      <c r="V37" s="9"/>
      <c r="W37" s="9">
        <v>117250</v>
      </c>
      <c r="X37" s="9"/>
      <c r="Y37" s="9">
        <v>122500</v>
      </c>
      <c r="Z37" s="9"/>
      <c r="AA37" s="9">
        <v>125000</v>
      </c>
      <c r="AB37" s="9"/>
      <c r="AC37" s="9">
        <v>110000</v>
      </c>
      <c r="AD37" s="9"/>
      <c r="AE37" s="9">
        <v>124000</v>
      </c>
      <c r="AF37" s="9"/>
      <c r="AG37" s="9">
        <v>122000</v>
      </c>
      <c r="AH37" s="9"/>
      <c r="AI37" s="9">
        <v>120000</v>
      </c>
    </row>
    <row r="38" spans="1:35" ht="15">
      <c r="A38" s="11" t="s">
        <v>281</v>
      </c>
      <c r="C38" s="12">
        <v>127</v>
      </c>
      <c r="D38" s="12"/>
      <c r="E38" s="12">
        <v>109</v>
      </c>
      <c r="F38" s="12"/>
      <c r="G38" s="12">
        <v>135</v>
      </c>
      <c r="H38" s="12"/>
      <c r="I38" s="13">
        <v>126</v>
      </c>
      <c r="J38" s="12"/>
      <c r="K38" s="12">
        <v>113</v>
      </c>
      <c r="L38" s="12"/>
      <c r="M38" s="12">
        <v>110</v>
      </c>
      <c r="N38" s="12"/>
      <c r="O38" s="12">
        <v>109</v>
      </c>
      <c r="P38" s="12"/>
      <c r="Q38" s="13">
        <v>111</v>
      </c>
      <c r="R38" s="12"/>
      <c r="S38" s="12">
        <v>108</v>
      </c>
      <c r="T38" s="12"/>
      <c r="U38" s="12">
        <v>98</v>
      </c>
      <c r="V38" s="12"/>
      <c r="W38" s="12">
        <v>105</v>
      </c>
      <c r="X38" s="12"/>
      <c r="Y38" s="14">
        <v>104</v>
      </c>
      <c r="Z38" s="12"/>
      <c r="AA38" s="12">
        <v>112</v>
      </c>
      <c r="AB38" s="12"/>
      <c r="AC38" s="12">
        <v>108</v>
      </c>
      <c r="AD38" s="12"/>
      <c r="AE38" s="12">
        <v>114</v>
      </c>
      <c r="AF38" s="12"/>
      <c r="AG38" s="14">
        <v>111</v>
      </c>
      <c r="AH38" s="12"/>
      <c r="AI38" s="14">
        <v>112</v>
      </c>
    </row>
    <row r="39" ht="15.75">
      <c r="A39" s="2"/>
    </row>
    <row r="40" spans="1:35" ht="15.75">
      <c r="A40" s="3">
        <v>2016</v>
      </c>
      <c r="C40" s="4" t="s">
        <v>282</v>
      </c>
      <c r="D40" s="5"/>
      <c r="E40" s="6" t="s">
        <v>283</v>
      </c>
      <c r="F40" s="5"/>
      <c r="G40" s="6" t="s">
        <v>284</v>
      </c>
      <c r="H40" s="5"/>
      <c r="I40" s="3" t="s">
        <v>285</v>
      </c>
      <c r="J40" s="5"/>
      <c r="K40" s="6" t="s">
        <v>286</v>
      </c>
      <c r="L40" s="5"/>
      <c r="M40" s="6" t="s">
        <v>287</v>
      </c>
      <c r="N40" s="5"/>
      <c r="O40" s="6" t="s">
        <v>288</v>
      </c>
      <c r="P40" s="5"/>
      <c r="Q40" s="3" t="s">
        <v>289</v>
      </c>
      <c r="R40" s="5"/>
      <c r="S40" s="6" t="s">
        <v>290</v>
      </c>
      <c r="T40" s="5"/>
      <c r="U40" s="6" t="s">
        <v>291</v>
      </c>
      <c r="V40" s="5"/>
      <c r="W40" s="6" t="s">
        <v>292</v>
      </c>
      <c r="X40" s="5"/>
      <c r="Y40" s="3" t="s">
        <v>293</v>
      </c>
      <c r="Z40" s="5"/>
      <c r="AA40" s="6" t="s">
        <v>294</v>
      </c>
      <c r="AB40" s="5"/>
      <c r="AC40" s="6" t="s">
        <v>295</v>
      </c>
      <c r="AD40" s="5"/>
      <c r="AE40" s="6" t="s">
        <v>296</v>
      </c>
      <c r="AF40" s="5"/>
      <c r="AG40" s="3" t="s">
        <v>297</v>
      </c>
      <c r="AH40" s="5"/>
      <c r="AI40" s="3" t="s">
        <v>298</v>
      </c>
    </row>
    <row r="41" spans="1:35" ht="15">
      <c r="A41" s="7" t="s">
        <v>17</v>
      </c>
      <c r="C41" s="1">
        <v>37</v>
      </c>
      <c r="E41" s="1">
        <v>46</v>
      </c>
      <c r="G41" s="1">
        <v>56</v>
      </c>
      <c r="I41" s="8">
        <f>SUM(C41:G41)</f>
        <v>139</v>
      </c>
      <c r="K41" s="1">
        <v>78</v>
      </c>
      <c r="M41" s="1">
        <v>69</v>
      </c>
      <c r="O41" s="1">
        <v>97</v>
      </c>
      <c r="Q41" s="8">
        <f>SUM(K41:O41)</f>
        <v>244</v>
      </c>
      <c r="S41" s="1">
        <v>88</v>
      </c>
      <c r="U41" s="1">
        <v>78</v>
      </c>
      <c r="W41" s="1">
        <v>68</v>
      </c>
      <c r="Y41" s="8">
        <f>SUM(S41:W41)</f>
        <v>234</v>
      </c>
      <c r="AA41" s="1">
        <v>91</v>
      </c>
      <c r="AC41" s="1">
        <v>75</v>
      </c>
      <c r="AE41" s="1">
        <v>70</v>
      </c>
      <c r="AG41" s="8">
        <f>SUM(AA41:AE41)</f>
        <v>236</v>
      </c>
      <c r="AI41" s="8">
        <f>I41+Q41+Y41+AG41</f>
        <v>853</v>
      </c>
    </row>
    <row r="42" spans="1:35" ht="15">
      <c r="A42" s="7" t="s">
        <v>18</v>
      </c>
      <c r="C42" s="9">
        <v>5121490</v>
      </c>
      <c r="D42" s="9"/>
      <c r="E42" s="9">
        <v>5529650</v>
      </c>
      <c r="F42" s="9"/>
      <c r="G42" s="9">
        <v>7363516</v>
      </c>
      <c r="H42" s="9"/>
      <c r="I42" s="10">
        <f>SUM(C42:G42)</f>
        <v>18014656</v>
      </c>
      <c r="J42" s="9"/>
      <c r="K42" s="9">
        <v>9492050</v>
      </c>
      <c r="L42" s="9"/>
      <c r="M42" s="9">
        <v>9631157</v>
      </c>
      <c r="N42" s="9"/>
      <c r="O42" s="9">
        <v>12875525</v>
      </c>
      <c r="P42" s="9"/>
      <c r="Q42" s="10">
        <f>SUM(K42:O42)</f>
        <v>31998732</v>
      </c>
      <c r="R42" s="9"/>
      <c r="S42" s="9">
        <v>12268400</v>
      </c>
      <c r="T42" s="9"/>
      <c r="U42" s="9">
        <v>10984650</v>
      </c>
      <c r="V42" s="9"/>
      <c r="W42" s="9">
        <v>9221200</v>
      </c>
      <c r="X42" s="9"/>
      <c r="Y42" s="10">
        <f>SUM(S42:W42)</f>
        <v>32474250</v>
      </c>
      <c r="Z42" s="9"/>
      <c r="AA42" s="9">
        <v>12958518</v>
      </c>
      <c r="AB42" s="9"/>
      <c r="AC42" s="9">
        <v>10799970</v>
      </c>
      <c r="AD42" s="9"/>
      <c r="AE42" s="9">
        <v>9321750</v>
      </c>
      <c r="AF42" s="9"/>
      <c r="AG42" s="10">
        <f>SUM(AA42:AE42)</f>
        <v>33080238</v>
      </c>
      <c r="AH42" s="9"/>
      <c r="AI42" s="10">
        <f>I42+Q42+Y42+AG42</f>
        <v>115567876</v>
      </c>
    </row>
    <row r="43" spans="1:35" ht="15">
      <c r="A43" s="7" t="s">
        <v>19</v>
      </c>
      <c r="C43" s="9">
        <f>C42/C41</f>
        <v>138418.64864864864</v>
      </c>
      <c r="D43" s="9"/>
      <c r="E43" s="9">
        <v>120209</v>
      </c>
      <c r="F43" s="9"/>
      <c r="G43" s="9">
        <f>G42/G41</f>
        <v>131491.35714285713</v>
      </c>
      <c r="H43" s="9"/>
      <c r="I43" s="10">
        <f>I42/I41</f>
        <v>129601.8417266187</v>
      </c>
      <c r="J43" s="9"/>
      <c r="K43" s="9">
        <f>K42/K41</f>
        <v>121692.94871794872</v>
      </c>
      <c r="L43" s="9"/>
      <c r="M43" s="9">
        <f>M42/M41</f>
        <v>139581.98550724637</v>
      </c>
      <c r="N43" s="9"/>
      <c r="O43" s="9">
        <f>O42/O41</f>
        <v>132737.37113402062</v>
      </c>
      <c r="P43" s="9"/>
      <c r="Q43" s="10">
        <f>Q42/Q41</f>
        <v>131142.34426229508</v>
      </c>
      <c r="R43" s="9"/>
      <c r="S43" s="9">
        <f>S42/S41</f>
        <v>139413.63636363635</v>
      </c>
      <c r="T43" s="9"/>
      <c r="U43" s="9">
        <f>U42/U41</f>
        <v>140828.84615384616</v>
      </c>
      <c r="V43" s="9"/>
      <c r="W43" s="9">
        <f>W42/W41</f>
        <v>135605.88235294117</v>
      </c>
      <c r="X43" s="9"/>
      <c r="Y43" s="10">
        <f>Y42/Y41</f>
        <v>138778.84615384616</v>
      </c>
      <c r="Z43" s="9"/>
      <c r="AA43" s="9">
        <f>AA42/AA41</f>
        <v>142401.2967032967</v>
      </c>
      <c r="AB43" s="9"/>
      <c r="AC43" s="9">
        <v>143999</v>
      </c>
      <c r="AD43" s="9"/>
      <c r="AE43" s="9">
        <v>133167</v>
      </c>
      <c r="AF43" s="9"/>
      <c r="AG43" s="10">
        <f>AG42/AG41</f>
        <v>140170.5</v>
      </c>
      <c r="AH43" s="9"/>
      <c r="AI43" s="10">
        <f>AI42/AI41</f>
        <v>135484.0281359906</v>
      </c>
    </row>
    <row r="44" spans="1:35" ht="15">
      <c r="A44" s="7" t="s">
        <v>190</v>
      </c>
      <c r="C44" s="9">
        <v>114750</v>
      </c>
      <c r="D44" s="9"/>
      <c r="E44" s="9">
        <v>112250</v>
      </c>
      <c r="F44" s="9"/>
      <c r="G44" s="9">
        <v>104000</v>
      </c>
      <c r="H44" s="9"/>
      <c r="I44" s="9">
        <v>107900</v>
      </c>
      <c r="J44" s="9"/>
      <c r="K44" s="9">
        <v>110000</v>
      </c>
      <c r="L44" s="9"/>
      <c r="M44" s="9">
        <v>122000</v>
      </c>
      <c r="N44" s="9"/>
      <c r="O44" s="9">
        <v>110000</v>
      </c>
      <c r="P44" s="9"/>
      <c r="Q44" s="9">
        <v>112000</v>
      </c>
      <c r="R44" s="9"/>
      <c r="S44" s="9">
        <v>117500</v>
      </c>
      <c r="T44" s="9"/>
      <c r="U44" s="9">
        <v>126850</v>
      </c>
      <c r="V44" s="9"/>
      <c r="W44" s="9">
        <v>115000</v>
      </c>
      <c r="X44" s="9"/>
      <c r="Y44" s="9">
        <v>119000</v>
      </c>
      <c r="Z44" s="9"/>
      <c r="AA44" s="9">
        <v>115000</v>
      </c>
      <c r="AB44" s="9"/>
      <c r="AC44" s="9">
        <v>120000</v>
      </c>
      <c r="AD44" s="9"/>
      <c r="AE44" s="9">
        <v>112000</v>
      </c>
      <c r="AF44" s="9"/>
      <c r="AG44" s="9">
        <v>115000</v>
      </c>
      <c r="AH44" s="9"/>
      <c r="AI44" s="9">
        <v>114900</v>
      </c>
    </row>
    <row r="45" spans="1:35" ht="15">
      <c r="A45" s="11" t="s">
        <v>281</v>
      </c>
      <c r="C45" s="12">
        <v>113</v>
      </c>
      <c r="D45" s="12"/>
      <c r="E45" s="12">
        <v>123</v>
      </c>
      <c r="F45" s="12"/>
      <c r="G45" s="12">
        <v>139</v>
      </c>
      <c r="H45" s="12"/>
      <c r="I45" s="13">
        <v>127</v>
      </c>
      <c r="J45" s="12"/>
      <c r="K45" s="12">
        <v>117</v>
      </c>
      <c r="L45" s="12"/>
      <c r="M45" s="12">
        <v>112</v>
      </c>
      <c r="N45" s="12"/>
      <c r="O45" s="12">
        <v>127</v>
      </c>
      <c r="P45" s="12"/>
      <c r="Q45" s="13">
        <v>120</v>
      </c>
      <c r="R45" s="12"/>
      <c r="S45" s="12">
        <v>141</v>
      </c>
      <c r="T45" s="12"/>
      <c r="U45" s="12">
        <v>107</v>
      </c>
      <c r="V45" s="12"/>
      <c r="W45" s="12">
        <v>111</v>
      </c>
      <c r="X45" s="12"/>
      <c r="Y45" s="14">
        <v>121</v>
      </c>
      <c r="Z45" s="12"/>
      <c r="AA45" s="12">
        <v>108</v>
      </c>
      <c r="AB45" s="12"/>
      <c r="AC45" s="12">
        <v>119</v>
      </c>
      <c r="AD45" s="12"/>
      <c r="AE45" s="12">
        <v>138</v>
      </c>
      <c r="AF45" s="12"/>
      <c r="AG45" s="14">
        <v>120</v>
      </c>
      <c r="AH45" s="12"/>
      <c r="AI45" s="14">
        <v>121</v>
      </c>
    </row>
    <row r="46" ht="15.75">
      <c r="A46" s="2"/>
    </row>
    <row r="47" spans="1:35" ht="15.75">
      <c r="A47" s="3">
        <v>2015</v>
      </c>
      <c r="C47" s="4" t="s">
        <v>259</v>
      </c>
      <c r="D47" s="5"/>
      <c r="E47" s="6" t="s">
        <v>260</v>
      </c>
      <c r="F47" s="5"/>
      <c r="G47" s="6" t="s">
        <v>261</v>
      </c>
      <c r="H47" s="5"/>
      <c r="I47" s="3" t="s">
        <v>262</v>
      </c>
      <c r="J47" s="5"/>
      <c r="K47" s="6" t="s">
        <v>263</v>
      </c>
      <c r="L47" s="5"/>
      <c r="M47" s="6" t="s">
        <v>264</v>
      </c>
      <c r="N47" s="5"/>
      <c r="O47" s="6" t="s">
        <v>265</v>
      </c>
      <c r="P47" s="5"/>
      <c r="Q47" s="3" t="s">
        <v>266</v>
      </c>
      <c r="R47" s="5"/>
      <c r="S47" s="6" t="s">
        <v>267</v>
      </c>
      <c r="T47" s="5"/>
      <c r="U47" s="6" t="s">
        <v>268</v>
      </c>
      <c r="V47" s="5"/>
      <c r="W47" s="6" t="s">
        <v>269</v>
      </c>
      <c r="X47" s="5"/>
      <c r="Y47" s="3" t="s">
        <v>270</v>
      </c>
      <c r="Z47" s="5"/>
      <c r="AA47" s="6" t="s">
        <v>271</v>
      </c>
      <c r="AB47" s="5"/>
      <c r="AC47" s="6" t="s">
        <v>272</v>
      </c>
      <c r="AD47" s="5"/>
      <c r="AE47" s="6" t="s">
        <v>273</v>
      </c>
      <c r="AF47" s="5"/>
      <c r="AG47" s="3" t="s">
        <v>274</v>
      </c>
      <c r="AH47" s="5"/>
      <c r="AI47" s="3" t="s">
        <v>275</v>
      </c>
    </row>
    <row r="48" spans="1:35" ht="15">
      <c r="A48" s="7" t="s">
        <v>17</v>
      </c>
      <c r="C48" s="1">
        <v>49</v>
      </c>
      <c r="E48" s="1">
        <v>46</v>
      </c>
      <c r="G48" s="1">
        <v>59</v>
      </c>
      <c r="I48" s="8">
        <f>SUM(C48:G48)</f>
        <v>154</v>
      </c>
      <c r="K48" s="1">
        <v>80</v>
      </c>
      <c r="M48" s="1">
        <v>79</v>
      </c>
      <c r="O48" s="1">
        <v>84</v>
      </c>
      <c r="Q48" s="8">
        <f>SUM(K48:O48)</f>
        <v>243</v>
      </c>
      <c r="S48" s="1">
        <v>84</v>
      </c>
      <c r="U48" s="1">
        <v>64</v>
      </c>
      <c r="W48" s="1">
        <v>69</v>
      </c>
      <c r="Y48" s="8">
        <f>SUM(S48:W48)</f>
        <v>217</v>
      </c>
      <c r="AA48" s="1">
        <v>59</v>
      </c>
      <c r="AC48" s="1">
        <v>64</v>
      </c>
      <c r="AE48" s="1">
        <v>81</v>
      </c>
      <c r="AG48" s="8">
        <f>SUM(AA48:AE48)</f>
        <v>204</v>
      </c>
      <c r="AI48" s="8">
        <f>I48+Q48+Y48+AG48</f>
        <v>818</v>
      </c>
    </row>
    <row r="49" spans="1:35" ht="15">
      <c r="A49" s="7" t="s">
        <v>18</v>
      </c>
      <c r="C49" s="9">
        <v>5534750</v>
      </c>
      <c r="D49" s="9"/>
      <c r="E49" s="9">
        <v>6081799</v>
      </c>
      <c r="F49" s="9"/>
      <c r="G49" s="9">
        <v>5999516</v>
      </c>
      <c r="H49" s="9"/>
      <c r="I49" s="10">
        <f>SUM(C49:G49)</f>
        <v>17616065</v>
      </c>
      <c r="J49" s="9"/>
      <c r="K49" s="9">
        <v>10712901</v>
      </c>
      <c r="L49" s="9"/>
      <c r="M49" s="9">
        <v>11306200</v>
      </c>
      <c r="N49" s="9"/>
      <c r="O49" s="9">
        <v>10769051</v>
      </c>
      <c r="P49" s="9"/>
      <c r="Q49" s="10">
        <f>SUM(K49:O49)</f>
        <v>32788152</v>
      </c>
      <c r="R49" s="9"/>
      <c r="S49" s="9">
        <v>12297472</v>
      </c>
      <c r="T49" s="9"/>
      <c r="U49" s="9">
        <v>9201957</v>
      </c>
      <c r="V49" s="9"/>
      <c r="W49" s="9">
        <v>8860620</v>
      </c>
      <c r="X49" s="9"/>
      <c r="Y49" s="10">
        <f>SUM(S49:W49)</f>
        <v>30360049</v>
      </c>
      <c r="Z49" s="9"/>
      <c r="AA49" s="9">
        <v>7459615</v>
      </c>
      <c r="AB49" s="9"/>
      <c r="AC49" s="9">
        <v>10208935</v>
      </c>
      <c r="AD49" s="9"/>
      <c r="AE49" s="9">
        <v>10106855</v>
      </c>
      <c r="AF49" s="9"/>
      <c r="AG49" s="10">
        <f>SUM(AA49:AE49)</f>
        <v>27775405</v>
      </c>
      <c r="AH49" s="9"/>
      <c r="AI49" s="10">
        <f>I49+Q49+Y49+AG49</f>
        <v>108539671</v>
      </c>
    </row>
    <row r="50" spans="1:35" ht="15">
      <c r="A50" s="7" t="s">
        <v>19</v>
      </c>
      <c r="C50" s="9">
        <f>C49/C48</f>
        <v>112954.08163265306</v>
      </c>
      <c r="D50" s="9"/>
      <c r="E50" s="9">
        <f>E49/E48</f>
        <v>132213.02173913043</v>
      </c>
      <c r="F50" s="9"/>
      <c r="G50" s="9">
        <f>G49/G48</f>
        <v>101686.71186440678</v>
      </c>
      <c r="H50" s="9"/>
      <c r="I50" s="10">
        <f>I49/I48</f>
        <v>114390.03246753247</v>
      </c>
      <c r="J50" s="9"/>
      <c r="K50" s="9">
        <v>133911</v>
      </c>
      <c r="L50" s="9"/>
      <c r="M50" s="9">
        <v>143116</v>
      </c>
      <c r="N50" s="9"/>
      <c r="O50" s="9">
        <v>128202</v>
      </c>
      <c r="P50" s="9"/>
      <c r="Q50" s="10">
        <f>Q49/Q48</f>
        <v>134930.66666666666</v>
      </c>
      <c r="R50" s="9"/>
      <c r="S50" s="9">
        <v>146398</v>
      </c>
      <c r="T50" s="9"/>
      <c r="U50" s="9">
        <v>143780</v>
      </c>
      <c r="V50" s="9"/>
      <c r="W50" s="9">
        <v>128414</v>
      </c>
      <c r="X50" s="9"/>
      <c r="Y50" s="10">
        <f>Y49/Y48</f>
        <v>139908.0599078341</v>
      </c>
      <c r="Z50" s="9"/>
      <c r="AA50" s="9">
        <v>126434</v>
      </c>
      <c r="AB50" s="9"/>
      <c r="AC50" s="9">
        <v>159514</v>
      </c>
      <c r="AD50" s="9"/>
      <c r="AE50" s="9">
        <v>124775</v>
      </c>
      <c r="AF50" s="9"/>
      <c r="AG50" s="10">
        <f>AG49/AG48</f>
        <v>136153.94607843139</v>
      </c>
      <c r="AH50" s="9"/>
      <c r="AI50" s="10">
        <f>AI49/AI48</f>
        <v>132689.08435207824</v>
      </c>
    </row>
    <row r="51" spans="1:35" ht="15">
      <c r="A51" s="7" t="s">
        <v>190</v>
      </c>
      <c r="C51" s="9">
        <v>97000</v>
      </c>
      <c r="D51" s="9"/>
      <c r="E51" s="9">
        <v>127000</v>
      </c>
      <c r="F51" s="9"/>
      <c r="G51" s="9">
        <v>92000</v>
      </c>
      <c r="H51" s="9"/>
      <c r="I51" s="9">
        <v>99000</v>
      </c>
      <c r="J51" s="9"/>
      <c r="K51" s="9">
        <v>115000</v>
      </c>
      <c r="L51" s="9"/>
      <c r="M51" s="9">
        <v>120000</v>
      </c>
      <c r="N51" s="9"/>
      <c r="O51" s="9">
        <v>115750</v>
      </c>
      <c r="P51" s="9"/>
      <c r="Q51" s="9">
        <v>117250</v>
      </c>
      <c r="R51" s="9"/>
      <c r="S51" s="9">
        <v>127500</v>
      </c>
      <c r="T51" s="9"/>
      <c r="U51" s="9">
        <v>114500</v>
      </c>
      <c r="V51" s="9"/>
      <c r="W51" s="9">
        <v>100000</v>
      </c>
      <c r="X51" s="9"/>
      <c r="Y51" s="9">
        <v>115750</v>
      </c>
      <c r="Z51" s="9"/>
      <c r="AA51" s="9">
        <v>105000</v>
      </c>
      <c r="AB51" s="9"/>
      <c r="AC51" s="9">
        <v>130000</v>
      </c>
      <c r="AD51" s="9"/>
      <c r="AE51" s="9">
        <v>108000</v>
      </c>
      <c r="AF51" s="9"/>
      <c r="AG51" s="9">
        <v>114000</v>
      </c>
      <c r="AH51" s="9"/>
      <c r="AI51" s="9">
        <v>110950</v>
      </c>
    </row>
    <row r="52" spans="1:35" ht="15">
      <c r="A52" s="11" t="s">
        <v>281</v>
      </c>
      <c r="C52" s="12">
        <v>135</v>
      </c>
      <c r="D52" s="12"/>
      <c r="E52" s="12">
        <v>129</v>
      </c>
      <c r="F52" s="12"/>
      <c r="G52" s="12">
        <v>122</v>
      </c>
      <c r="H52" s="12"/>
      <c r="I52" s="13">
        <v>128</v>
      </c>
      <c r="J52" s="12"/>
      <c r="K52" s="12">
        <v>113</v>
      </c>
      <c r="L52" s="12"/>
      <c r="M52" s="12">
        <v>116</v>
      </c>
      <c r="N52" s="12"/>
      <c r="O52" s="12">
        <v>100</v>
      </c>
      <c r="P52" s="12"/>
      <c r="Q52" s="13">
        <v>109</v>
      </c>
      <c r="R52" s="12"/>
      <c r="S52" s="12">
        <v>104</v>
      </c>
      <c r="T52" s="12"/>
      <c r="U52" s="12">
        <v>123</v>
      </c>
      <c r="V52" s="12"/>
      <c r="W52" s="12">
        <v>120</v>
      </c>
      <c r="X52" s="12"/>
      <c r="Y52" s="14">
        <v>115</v>
      </c>
      <c r="Z52" s="12"/>
      <c r="AA52" s="12">
        <v>94</v>
      </c>
      <c r="AB52" s="12"/>
      <c r="AC52" s="12">
        <v>115</v>
      </c>
      <c r="AD52" s="12"/>
      <c r="AE52" s="12">
        <v>122</v>
      </c>
      <c r="AF52" s="12"/>
      <c r="AG52" s="14">
        <v>112</v>
      </c>
      <c r="AH52" s="12"/>
      <c r="AI52" s="14">
        <v>115</v>
      </c>
    </row>
    <row r="53" ht="15.75">
      <c r="A53" s="2"/>
    </row>
    <row r="54" spans="1:35" ht="15.75">
      <c r="A54" s="3">
        <v>2014</v>
      </c>
      <c r="C54" s="4" t="s">
        <v>242</v>
      </c>
      <c r="D54" s="5"/>
      <c r="E54" s="6" t="s">
        <v>243</v>
      </c>
      <c r="F54" s="5"/>
      <c r="G54" s="6" t="s">
        <v>244</v>
      </c>
      <c r="H54" s="5"/>
      <c r="I54" s="3" t="s">
        <v>245</v>
      </c>
      <c r="J54" s="5"/>
      <c r="K54" s="6" t="s">
        <v>246</v>
      </c>
      <c r="L54" s="5"/>
      <c r="M54" s="6" t="s">
        <v>247</v>
      </c>
      <c r="N54" s="5"/>
      <c r="O54" s="6" t="s">
        <v>248</v>
      </c>
      <c r="P54" s="5"/>
      <c r="Q54" s="3" t="s">
        <v>249</v>
      </c>
      <c r="R54" s="5"/>
      <c r="S54" s="6" t="s">
        <v>250</v>
      </c>
      <c r="T54" s="5"/>
      <c r="U54" s="6" t="s">
        <v>251</v>
      </c>
      <c r="V54" s="5"/>
      <c r="W54" s="6" t="s">
        <v>252</v>
      </c>
      <c r="X54" s="5"/>
      <c r="Y54" s="3" t="s">
        <v>253</v>
      </c>
      <c r="Z54" s="5"/>
      <c r="AA54" s="6" t="s">
        <v>254</v>
      </c>
      <c r="AB54" s="5"/>
      <c r="AC54" s="6" t="s">
        <v>255</v>
      </c>
      <c r="AD54" s="5"/>
      <c r="AE54" s="6" t="s">
        <v>256</v>
      </c>
      <c r="AF54" s="5"/>
      <c r="AG54" s="3" t="s">
        <v>257</v>
      </c>
      <c r="AH54" s="5"/>
      <c r="AI54" s="3" t="s">
        <v>258</v>
      </c>
    </row>
    <row r="55" spans="1:35" ht="15">
      <c r="A55" s="15" t="s">
        <v>17</v>
      </c>
      <c r="B55" s="8"/>
      <c r="C55" s="8">
        <v>46</v>
      </c>
      <c r="D55" s="8"/>
      <c r="E55" s="8">
        <v>40</v>
      </c>
      <c r="F55" s="8"/>
      <c r="G55" s="8">
        <v>45</v>
      </c>
      <c r="H55" s="8"/>
      <c r="I55" s="8">
        <f>SUM(C55:G55)</f>
        <v>131</v>
      </c>
      <c r="J55" s="8"/>
      <c r="K55" s="8">
        <v>64</v>
      </c>
      <c r="L55" s="8"/>
      <c r="M55" s="8">
        <v>77</v>
      </c>
      <c r="N55" s="8"/>
      <c r="O55" s="8">
        <v>92</v>
      </c>
      <c r="P55" s="8"/>
      <c r="Q55" s="8">
        <f>SUM(K55:O55)</f>
        <v>233</v>
      </c>
      <c r="R55" s="8"/>
      <c r="S55" s="8">
        <v>85</v>
      </c>
      <c r="T55" s="8"/>
      <c r="U55" s="8">
        <v>89</v>
      </c>
      <c r="V55" s="8"/>
      <c r="W55" s="8">
        <v>82</v>
      </c>
      <c r="X55" s="8"/>
      <c r="Y55" s="8">
        <f>SUM(S55:W55)</f>
        <v>256</v>
      </c>
      <c r="Z55" s="8"/>
      <c r="AA55" s="8">
        <v>91</v>
      </c>
      <c r="AB55" s="8"/>
      <c r="AC55" s="8">
        <v>61</v>
      </c>
      <c r="AD55" s="8"/>
      <c r="AE55" s="8">
        <v>66</v>
      </c>
      <c r="AF55" s="8"/>
      <c r="AG55" s="8">
        <f>SUM(AA55:AE55)</f>
        <v>218</v>
      </c>
      <c r="AH55" s="8"/>
      <c r="AI55" s="8">
        <f>I55+Q55+Y55+AG55</f>
        <v>838</v>
      </c>
    </row>
    <row r="56" spans="1:35" ht="15">
      <c r="A56" s="15" t="s">
        <v>18</v>
      </c>
      <c r="B56" s="8"/>
      <c r="C56" s="10">
        <v>5298362</v>
      </c>
      <c r="D56" s="10"/>
      <c r="E56" s="10">
        <v>4365705</v>
      </c>
      <c r="F56" s="10"/>
      <c r="G56" s="10">
        <v>5233930</v>
      </c>
      <c r="H56" s="10"/>
      <c r="I56" s="10">
        <f>SUM(C56:G56)</f>
        <v>14897997</v>
      </c>
      <c r="J56" s="10"/>
      <c r="K56" s="10">
        <v>7654459</v>
      </c>
      <c r="L56" s="10"/>
      <c r="M56" s="10">
        <v>9701988</v>
      </c>
      <c r="N56" s="10"/>
      <c r="O56" s="10">
        <v>13519300</v>
      </c>
      <c r="P56" s="10"/>
      <c r="Q56" s="10">
        <f>SUM(K56:O56)</f>
        <v>30875747</v>
      </c>
      <c r="R56" s="10"/>
      <c r="S56" s="10">
        <v>9735278</v>
      </c>
      <c r="T56" s="10"/>
      <c r="U56" s="10">
        <v>12229350</v>
      </c>
      <c r="V56" s="10"/>
      <c r="W56" s="10">
        <v>11729950</v>
      </c>
      <c r="X56" s="10"/>
      <c r="Y56" s="10">
        <f>SUM(S56:W56)</f>
        <v>33694578</v>
      </c>
      <c r="Z56" s="10"/>
      <c r="AA56" s="10">
        <v>12540749</v>
      </c>
      <c r="AB56" s="10"/>
      <c r="AC56" s="10">
        <v>7145650</v>
      </c>
      <c r="AD56" s="10"/>
      <c r="AE56" s="10">
        <v>8550512</v>
      </c>
      <c r="AF56" s="10"/>
      <c r="AG56" s="10">
        <f>SUM(AA56:AE56)</f>
        <v>28236911</v>
      </c>
      <c r="AH56" s="10"/>
      <c r="AI56" s="10">
        <f>I56+Q56+Y56+AG56</f>
        <v>107705233</v>
      </c>
    </row>
    <row r="57" spans="1:35" ht="15">
      <c r="A57" s="15" t="s">
        <v>19</v>
      </c>
      <c r="B57" s="8"/>
      <c r="C57" s="10">
        <f>C56/C55</f>
        <v>115181.78260869565</v>
      </c>
      <c r="D57" s="10"/>
      <c r="E57" s="10">
        <f>E56/E55</f>
        <v>109142.625</v>
      </c>
      <c r="F57" s="10"/>
      <c r="G57" s="10">
        <f>G56/G55</f>
        <v>116309.55555555556</v>
      </c>
      <c r="H57" s="10"/>
      <c r="I57" s="10">
        <f>I56/I55</f>
        <v>113725.16793893129</v>
      </c>
      <c r="J57" s="10"/>
      <c r="K57" s="10">
        <f>K56/K55</f>
        <v>119600.921875</v>
      </c>
      <c r="L57" s="10"/>
      <c r="M57" s="10">
        <f>M56/M55</f>
        <v>125999.84415584416</v>
      </c>
      <c r="N57" s="10"/>
      <c r="O57" s="10">
        <f>O56/O55</f>
        <v>146948.91304347827</v>
      </c>
      <c r="P57" s="10"/>
      <c r="Q57" s="10">
        <f>Q56/Q55</f>
        <v>132513.9356223176</v>
      </c>
      <c r="R57" s="10"/>
      <c r="S57" s="10">
        <f>S56/S55</f>
        <v>114532.68235294118</v>
      </c>
      <c r="T57" s="10"/>
      <c r="U57" s="10">
        <f>U56/U55</f>
        <v>137408.42696629214</v>
      </c>
      <c r="V57" s="10"/>
      <c r="W57" s="10">
        <f>W56/W55</f>
        <v>143048.17073170733</v>
      </c>
      <c r="X57" s="10"/>
      <c r="Y57" s="10">
        <f>Y56/Y55</f>
        <v>131619.4453125</v>
      </c>
      <c r="Z57" s="10"/>
      <c r="AA57" s="10">
        <f>AA56/AA55</f>
        <v>137810.42857142858</v>
      </c>
      <c r="AB57" s="10"/>
      <c r="AC57" s="10">
        <f>AC56/AC55</f>
        <v>117141.80327868853</v>
      </c>
      <c r="AD57" s="10"/>
      <c r="AE57" s="10">
        <f>AE56/AE55</f>
        <v>129553.21212121213</v>
      </c>
      <c r="AF57" s="10"/>
      <c r="AG57" s="10">
        <f>AG56/AG55</f>
        <v>129527.11467889909</v>
      </c>
      <c r="AH57" s="10"/>
      <c r="AI57" s="10">
        <f>AI56/AI55</f>
        <v>128526.53102625298</v>
      </c>
    </row>
    <row r="58" spans="1:35" ht="15">
      <c r="A58" s="15" t="s">
        <v>190</v>
      </c>
      <c r="B58" s="8"/>
      <c r="C58" s="10">
        <v>93950</v>
      </c>
      <c r="D58" s="10"/>
      <c r="E58" s="10">
        <v>97000</v>
      </c>
      <c r="F58" s="10"/>
      <c r="G58" s="10">
        <v>105000</v>
      </c>
      <c r="H58" s="10"/>
      <c r="I58" s="10">
        <v>97500</v>
      </c>
      <c r="J58" s="10"/>
      <c r="K58" s="10">
        <v>104450</v>
      </c>
      <c r="L58" s="10"/>
      <c r="M58" s="10">
        <v>113000</v>
      </c>
      <c r="N58" s="10"/>
      <c r="O58" s="10">
        <v>109950</v>
      </c>
      <c r="P58" s="10"/>
      <c r="Q58" s="10">
        <v>110000</v>
      </c>
      <c r="R58" s="10"/>
      <c r="S58" s="10">
        <v>92500</v>
      </c>
      <c r="T58" s="10"/>
      <c r="U58" s="10">
        <v>117500</v>
      </c>
      <c r="V58" s="10"/>
      <c r="W58" s="10">
        <v>133500</v>
      </c>
      <c r="X58" s="10"/>
      <c r="Y58" s="10">
        <v>115500</v>
      </c>
      <c r="Z58" s="10"/>
      <c r="AA58" s="10">
        <v>110000</v>
      </c>
      <c r="AB58" s="10"/>
      <c r="AC58" s="10">
        <v>104900</v>
      </c>
      <c r="AD58" s="10"/>
      <c r="AE58" s="10">
        <v>93000</v>
      </c>
      <c r="AF58" s="10"/>
      <c r="AG58" s="10">
        <v>100000</v>
      </c>
      <c r="AH58" s="10"/>
      <c r="AI58" s="10">
        <v>109500</v>
      </c>
    </row>
    <row r="59" spans="1:35" ht="15">
      <c r="A59" s="11" t="s">
        <v>281</v>
      </c>
      <c r="B59" s="8"/>
      <c r="C59" s="14">
        <v>146</v>
      </c>
      <c r="D59" s="14"/>
      <c r="E59" s="14">
        <v>147</v>
      </c>
      <c r="F59" s="14"/>
      <c r="G59" s="14">
        <v>150</v>
      </c>
      <c r="H59" s="14"/>
      <c r="I59" s="13">
        <f>SUM(C59:G59)/3</f>
        <v>147.66666666666666</v>
      </c>
      <c r="J59" s="14"/>
      <c r="K59" s="14">
        <v>150</v>
      </c>
      <c r="L59" s="14"/>
      <c r="M59" s="14">
        <v>119</v>
      </c>
      <c r="N59" s="14"/>
      <c r="O59" s="14">
        <v>131</v>
      </c>
      <c r="P59" s="14"/>
      <c r="Q59" s="13">
        <v>132</v>
      </c>
      <c r="R59" s="14"/>
      <c r="S59" s="14">
        <v>111</v>
      </c>
      <c r="T59" s="14"/>
      <c r="U59" s="14">
        <v>134</v>
      </c>
      <c r="V59" s="14"/>
      <c r="W59" s="14">
        <v>107</v>
      </c>
      <c r="X59" s="14"/>
      <c r="Y59" s="14">
        <v>118</v>
      </c>
      <c r="Z59" s="14"/>
      <c r="AA59" s="14">
        <v>127</v>
      </c>
      <c r="AB59" s="14"/>
      <c r="AC59" s="14">
        <v>93</v>
      </c>
      <c r="AD59" s="14"/>
      <c r="AE59" s="14">
        <v>115</v>
      </c>
      <c r="AF59" s="14"/>
      <c r="AG59" s="14">
        <v>114</v>
      </c>
      <c r="AH59" s="14"/>
      <c r="AI59" s="14">
        <v>125</v>
      </c>
    </row>
    <row r="60" spans="1:35" ht="15.75">
      <c r="A60" s="1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5.75">
      <c r="A61" s="3">
        <v>2013</v>
      </c>
      <c r="B61" s="8"/>
      <c r="C61" s="17" t="s">
        <v>225</v>
      </c>
      <c r="D61" s="18"/>
      <c r="E61" s="19" t="s">
        <v>226</v>
      </c>
      <c r="F61" s="18"/>
      <c r="G61" s="19" t="s">
        <v>227</v>
      </c>
      <c r="H61" s="18"/>
      <c r="I61" s="20" t="s">
        <v>228</v>
      </c>
      <c r="J61" s="18"/>
      <c r="K61" s="19" t="s">
        <v>229</v>
      </c>
      <c r="L61" s="18"/>
      <c r="M61" s="19" t="s">
        <v>230</v>
      </c>
      <c r="N61" s="18"/>
      <c r="O61" s="19" t="s">
        <v>231</v>
      </c>
      <c r="P61" s="18"/>
      <c r="Q61" s="20" t="s">
        <v>232</v>
      </c>
      <c r="R61" s="18"/>
      <c r="S61" s="19" t="s">
        <v>233</v>
      </c>
      <c r="T61" s="18"/>
      <c r="U61" s="19" t="s">
        <v>234</v>
      </c>
      <c r="V61" s="18"/>
      <c r="W61" s="19" t="s">
        <v>235</v>
      </c>
      <c r="X61" s="18"/>
      <c r="Y61" s="20" t="s">
        <v>236</v>
      </c>
      <c r="Z61" s="18"/>
      <c r="AA61" s="19" t="s">
        <v>237</v>
      </c>
      <c r="AB61" s="18"/>
      <c r="AC61" s="19" t="s">
        <v>238</v>
      </c>
      <c r="AD61" s="18"/>
      <c r="AE61" s="19" t="s">
        <v>239</v>
      </c>
      <c r="AF61" s="18"/>
      <c r="AG61" s="20" t="s">
        <v>240</v>
      </c>
      <c r="AH61" s="18"/>
      <c r="AI61" s="20" t="s">
        <v>241</v>
      </c>
    </row>
    <row r="62" spans="1:35" ht="15">
      <c r="A62" s="15" t="s">
        <v>17</v>
      </c>
      <c r="B62" s="8"/>
      <c r="C62" s="8">
        <v>51</v>
      </c>
      <c r="D62" s="8"/>
      <c r="E62" s="8">
        <v>34</v>
      </c>
      <c r="F62" s="8"/>
      <c r="G62" s="8">
        <v>51</v>
      </c>
      <c r="H62" s="8"/>
      <c r="I62" s="8">
        <f>SUM(C62:G62)</f>
        <v>136</v>
      </c>
      <c r="J62" s="8"/>
      <c r="K62" s="8">
        <v>65</v>
      </c>
      <c r="L62" s="8"/>
      <c r="M62" s="8">
        <v>92</v>
      </c>
      <c r="N62" s="8"/>
      <c r="O62" s="8">
        <v>73</v>
      </c>
      <c r="P62" s="8"/>
      <c r="Q62" s="8">
        <f>SUM(K62:O62)</f>
        <v>230</v>
      </c>
      <c r="R62" s="8"/>
      <c r="S62" s="8">
        <v>83</v>
      </c>
      <c r="T62" s="8"/>
      <c r="U62" s="8">
        <v>80</v>
      </c>
      <c r="V62" s="8"/>
      <c r="W62" s="8">
        <v>66</v>
      </c>
      <c r="X62" s="8"/>
      <c r="Y62" s="8">
        <f>SUM(S62:W62)</f>
        <v>229</v>
      </c>
      <c r="Z62" s="8"/>
      <c r="AA62" s="8">
        <v>81</v>
      </c>
      <c r="AB62" s="8"/>
      <c r="AC62" s="8">
        <v>66</v>
      </c>
      <c r="AD62" s="8"/>
      <c r="AE62" s="8">
        <v>69</v>
      </c>
      <c r="AF62" s="8"/>
      <c r="AG62" s="8">
        <f>SUM(AA62:AE62)</f>
        <v>216</v>
      </c>
      <c r="AH62" s="8"/>
      <c r="AI62" s="8">
        <f>I62+Q62+Y62+AG62</f>
        <v>811</v>
      </c>
    </row>
    <row r="63" spans="1:35" ht="15">
      <c r="A63" s="15" t="s">
        <v>18</v>
      </c>
      <c r="B63" s="8"/>
      <c r="C63" s="10">
        <v>6865310</v>
      </c>
      <c r="D63" s="10"/>
      <c r="E63" s="10">
        <v>3904899</v>
      </c>
      <c r="F63" s="10"/>
      <c r="G63" s="10">
        <v>6737500</v>
      </c>
      <c r="H63" s="10"/>
      <c r="I63" s="10">
        <f>SUM(C63:G63)</f>
        <v>17507709</v>
      </c>
      <c r="J63" s="10"/>
      <c r="K63" s="10">
        <v>7580200</v>
      </c>
      <c r="L63" s="10"/>
      <c r="M63" s="10">
        <v>12838553</v>
      </c>
      <c r="N63" s="10"/>
      <c r="O63" s="10">
        <v>9559924</v>
      </c>
      <c r="P63" s="10"/>
      <c r="Q63" s="10">
        <f>SUM(K63:O63)</f>
        <v>29978677</v>
      </c>
      <c r="R63" s="10"/>
      <c r="S63" s="10">
        <v>10742602</v>
      </c>
      <c r="T63" s="10"/>
      <c r="U63" s="10">
        <v>10333400</v>
      </c>
      <c r="V63" s="10"/>
      <c r="W63" s="10">
        <v>9049624</v>
      </c>
      <c r="X63" s="10"/>
      <c r="Y63" s="10">
        <f>SUM(S63:W63)</f>
        <v>30125626</v>
      </c>
      <c r="Z63" s="10"/>
      <c r="AA63" s="10">
        <v>9601650</v>
      </c>
      <c r="AB63" s="10"/>
      <c r="AC63" s="10">
        <v>8013050</v>
      </c>
      <c r="AD63" s="10"/>
      <c r="AE63" s="10">
        <v>9003151</v>
      </c>
      <c r="AF63" s="10"/>
      <c r="AG63" s="10">
        <f>SUM(AA63:AE63)</f>
        <v>26617851</v>
      </c>
      <c r="AH63" s="10"/>
      <c r="AI63" s="10">
        <f>I63+Q63+Y63+AG63</f>
        <v>104229863</v>
      </c>
    </row>
    <row r="64" spans="1:35" ht="15">
      <c r="A64" s="15" t="s">
        <v>19</v>
      </c>
      <c r="B64" s="8"/>
      <c r="C64" s="10">
        <f>C63/C62</f>
        <v>134613.92156862744</v>
      </c>
      <c r="D64" s="10"/>
      <c r="E64" s="10">
        <f>E63/E62</f>
        <v>114849.9705882353</v>
      </c>
      <c r="F64" s="10"/>
      <c r="G64" s="10">
        <f>G63/G62</f>
        <v>132107.8431372549</v>
      </c>
      <c r="H64" s="10"/>
      <c r="I64" s="10">
        <f>I63/I62</f>
        <v>128733.1544117647</v>
      </c>
      <c r="J64" s="10"/>
      <c r="K64" s="10">
        <f>K63/K62</f>
        <v>116618.46153846153</v>
      </c>
      <c r="L64" s="10"/>
      <c r="M64" s="10">
        <f>M63/M62</f>
        <v>139549.48913043478</v>
      </c>
      <c r="N64" s="10"/>
      <c r="O64" s="10">
        <f>O63/O62</f>
        <v>130957.86301369863</v>
      </c>
      <c r="P64" s="10"/>
      <c r="Q64" s="10">
        <f>Q63/Q62</f>
        <v>130342.07391304348</v>
      </c>
      <c r="R64" s="10"/>
      <c r="S64" s="10">
        <f>S63/S62</f>
        <v>129428.93975903615</v>
      </c>
      <c r="T64" s="10"/>
      <c r="U64" s="10">
        <f>U63/U62</f>
        <v>129167.5</v>
      </c>
      <c r="V64" s="10"/>
      <c r="W64" s="10">
        <f>W63/W62</f>
        <v>137115.51515151514</v>
      </c>
      <c r="X64" s="10"/>
      <c r="Y64" s="10">
        <f>Y63/Y62</f>
        <v>131552.9519650655</v>
      </c>
      <c r="Z64" s="10"/>
      <c r="AA64" s="10">
        <f>AA63/AA62</f>
        <v>118538.88888888889</v>
      </c>
      <c r="AB64" s="10"/>
      <c r="AC64" s="10">
        <f>AC63/AC62</f>
        <v>121409.84848484848</v>
      </c>
      <c r="AD64" s="10"/>
      <c r="AE64" s="10">
        <f>AE63/AE62</f>
        <v>130480.44927536232</v>
      </c>
      <c r="AF64" s="10"/>
      <c r="AG64" s="10">
        <f>AG63/AG62</f>
        <v>123230.79166666667</v>
      </c>
      <c r="AH64" s="10"/>
      <c r="AI64" s="10">
        <f>AI63/AI62</f>
        <v>128520.17632552405</v>
      </c>
    </row>
    <row r="65" spans="1:35" ht="15">
      <c r="A65" s="15" t="s">
        <v>190</v>
      </c>
      <c r="B65" s="8"/>
      <c r="C65" s="10">
        <v>108000</v>
      </c>
      <c r="D65" s="10"/>
      <c r="E65" s="10">
        <v>103500</v>
      </c>
      <c r="F65" s="10"/>
      <c r="G65" s="10">
        <v>117700</v>
      </c>
      <c r="H65" s="10"/>
      <c r="I65" s="10">
        <v>110500</v>
      </c>
      <c r="J65" s="10"/>
      <c r="K65" s="10">
        <v>96000</v>
      </c>
      <c r="L65" s="10"/>
      <c r="M65" s="10">
        <v>114000</v>
      </c>
      <c r="N65" s="10"/>
      <c r="O65" s="10">
        <v>100000</v>
      </c>
      <c r="P65" s="10"/>
      <c r="Q65" s="10">
        <v>105950</v>
      </c>
      <c r="R65" s="10"/>
      <c r="S65" s="10">
        <v>105000</v>
      </c>
      <c r="T65" s="10"/>
      <c r="U65" s="10">
        <v>116000</v>
      </c>
      <c r="V65" s="10"/>
      <c r="W65" s="10">
        <v>129500</v>
      </c>
      <c r="X65" s="10"/>
      <c r="Y65" s="10">
        <v>117500</v>
      </c>
      <c r="Z65" s="10"/>
      <c r="AA65" s="10">
        <v>92000</v>
      </c>
      <c r="AB65" s="10"/>
      <c r="AC65" s="10">
        <v>101500</v>
      </c>
      <c r="AD65" s="10"/>
      <c r="AE65" s="10">
        <v>96000</v>
      </c>
      <c r="AF65" s="10"/>
      <c r="AG65" s="10">
        <v>96000</v>
      </c>
      <c r="AH65" s="10"/>
      <c r="AI65" s="10">
        <v>108000</v>
      </c>
    </row>
    <row r="66" spans="1:35" ht="15">
      <c r="A66" s="11" t="s">
        <v>281</v>
      </c>
      <c r="B66" s="8"/>
      <c r="C66" s="14">
        <v>144</v>
      </c>
      <c r="D66" s="14"/>
      <c r="E66" s="14">
        <v>136</v>
      </c>
      <c r="F66" s="14"/>
      <c r="G66" s="14">
        <v>135</v>
      </c>
      <c r="H66" s="14"/>
      <c r="I66" s="13">
        <v>139</v>
      </c>
      <c r="J66" s="14"/>
      <c r="K66" s="14">
        <v>142</v>
      </c>
      <c r="L66" s="14"/>
      <c r="M66" s="14">
        <v>129</v>
      </c>
      <c r="N66" s="14"/>
      <c r="O66" s="14">
        <v>141</v>
      </c>
      <c r="P66" s="14"/>
      <c r="Q66" s="13">
        <v>136</v>
      </c>
      <c r="R66" s="14"/>
      <c r="S66" s="14">
        <v>121</v>
      </c>
      <c r="T66" s="14"/>
      <c r="U66" s="14">
        <v>113</v>
      </c>
      <c r="V66" s="14"/>
      <c r="W66" s="14">
        <v>130</v>
      </c>
      <c r="X66" s="14"/>
      <c r="Y66" s="14">
        <v>121</v>
      </c>
      <c r="Z66" s="14"/>
      <c r="AA66" s="14">
        <v>94</v>
      </c>
      <c r="AB66" s="14"/>
      <c r="AC66" s="14">
        <v>126</v>
      </c>
      <c r="AD66" s="14"/>
      <c r="AE66" s="14">
        <v>99</v>
      </c>
      <c r="AF66" s="14"/>
      <c r="AG66" s="14">
        <v>106</v>
      </c>
      <c r="AH66" s="14"/>
      <c r="AI66" s="14">
        <v>124</v>
      </c>
    </row>
    <row r="67" spans="1:35" ht="15.75">
      <c r="A67" s="1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5.75">
      <c r="A68" s="3">
        <v>2012</v>
      </c>
      <c r="B68" s="8"/>
      <c r="C68" s="17" t="s">
        <v>208</v>
      </c>
      <c r="D68" s="18"/>
      <c r="E68" s="19" t="s">
        <v>209</v>
      </c>
      <c r="F68" s="18"/>
      <c r="G68" s="19" t="s">
        <v>210</v>
      </c>
      <c r="H68" s="18"/>
      <c r="I68" s="20" t="s">
        <v>211</v>
      </c>
      <c r="J68" s="18"/>
      <c r="K68" s="19" t="s">
        <v>212</v>
      </c>
      <c r="L68" s="18"/>
      <c r="M68" s="19" t="s">
        <v>213</v>
      </c>
      <c r="N68" s="18"/>
      <c r="O68" s="19" t="s">
        <v>214</v>
      </c>
      <c r="P68" s="18"/>
      <c r="Q68" s="20" t="s">
        <v>215</v>
      </c>
      <c r="R68" s="18"/>
      <c r="S68" s="19" t="s">
        <v>216</v>
      </c>
      <c r="T68" s="18"/>
      <c r="U68" s="19" t="s">
        <v>217</v>
      </c>
      <c r="V68" s="18"/>
      <c r="W68" s="19" t="s">
        <v>218</v>
      </c>
      <c r="X68" s="18"/>
      <c r="Y68" s="20" t="s">
        <v>219</v>
      </c>
      <c r="Z68" s="18"/>
      <c r="AA68" s="19" t="s">
        <v>220</v>
      </c>
      <c r="AB68" s="18"/>
      <c r="AC68" s="19" t="s">
        <v>221</v>
      </c>
      <c r="AD68" s="18"/>
      <c r="AE68" s="19" t="s">
        <v>222</v>
      </c>
      <c r="AF68" s="18"/>
      <c r="AG68" s="20" t="s">
        <v>223</v>
      </c>
      <c r="AH68" s="18"/>
      <c r="AI68" s="20" t="s">
        <v>224</v>
      </c>
    </row>
    <row r="69" spans="1:35" ht="15">
      <c r="A69" s="15" t="s">
        <v>17</v>
      </c>
      <c r="B69" s="8"/>
      <c r="C69" s="8">
        <v>46</v>
      </c>
      <c r="D69" s="8"/>
      <c r="E69" s="8">
        <v>41</v>
      </c>
      <c r="F69" s="8"/>
      <c r="G69" s="8">
        <v>57</v>
      </c>
      <c r="H69" s="8"/>
      <c r="I69" s="8">
        <f>SUM(C69:G69)</f>
        <v>144</v>
      </c>
      <c r="J69" s="8"/>
      <c r="K69" s="8">
        <v>68</v>
      </c>
      <c r="L69" s="8"/>
      <c r="M69" s="8">
        <v>89</v>
      </c>
      <c r="N69" s="8"/>
      <c r="O69" s="8">
        <v>94</v>
      </c>
      <c r="P69" s="8"/>
      <c r="Q69" s="8">
        <f>SUM(K69:O69)</f>
        <v>251</v>
      </c>
      <c r="R69" s="8"/>
      <c r="S69" s="8">
        <v>90</v>
      </c>
      <c r="T69" s="8"/>
      <c r="U69" s="8">
        <v>78</v>
      </c>
      <c r="V69" s="8"/>
      <c r="W69" s="8">
        <v>69</v>
      </c>
      <c r="X69" s="8"/>
      <c r="Y69" s="8">
        <f>SUM(S69:W69)</f>
        <v>237</v>
      </c>
      <c r="Z69" s="8"/>
      <c r="AA69" s="8">
        <v>70</v>
      </c>
      <c r="AB69" s="8"/>
      <c r="AC69" s="8">
        <v>76</v>
      </c>
      <c r="AD69" s="8"/>
      <c r="AE69" s="8">
        <v>64</v>
      </c>
      <c r="AF69" s="8"/>
      <c r="AG69" s="8">
        <f>SUM(AA69:AE69)</f>
        <v>210</v>
      </c>
      <c r="AH69" s="8"/>
      <c r="AI69" s="8">
        <f>I69+Q69+Y69+AG69</f>
        <v>842</v>
      </c>
    </row>
    <row r="70" spans="1:35" ht="15">
      <c r="A70" s="15" t="s">
        <v>18</v>
      </c>
      <c r="B70" s="8"/>
      <c r="C70" s="10">
        <v>5897250</v>
      </c>
      <c r="D70" s="10"/>
      <c r="E70" s="10">
        <v>4109800</v>
      </c>
      <c r="F70" s="10"/>
      <c r="G70" s="10">
        <v>6465625</v>
      </c>
      <c r="H70" s="10"/>
      <c r="I70" s="10">
        <f>SUM(C70:G70)</f>
        <v>16472675</v>
      </c>
      <c r="J70" s="10"/>
      <c r="K70" s="10">
        <v>6869202</v>
      </c>
      <c r="L70" s="10"/>
      <c r="M70" s="10">
        <v>12017775</v>
      </c>
      <c r="N70" s="10"/>
      <c r="O70" s="10">
        <v>12194527</v>
      </c>
      <c r="P70" s="10"/>
      <c r="Q70" s="10">
        <f>SUM(K70:O70)</f>
        <v>31081504</v>
      </c>
      <c r="R70" s="10"/>
      <c r="S70" s="10">
        <v>11086650</v>
      </c>
      <c r="T70" s="10"/>
      <c r="U70" s="10">
        <v>9607844</v>
      </c>
      <c r="V70" s="10"/>
      <c r="W70" s="10">
        <v>9275541</v>
      </c>
      <c r="X70" s="10"/>
      <c r="Y70" s="10">
        <f>SUM(S70:W70)</f>
        <v>29970035</v>
      </c>
      <c r="Z70" s="10"/>
      <c r="AA70" s="10">
        <v>7421150</v>
      </c>
      <c r="AB70" s="10"/>
      <c r="AC70" s="10">
        <v>9058200</v>
      </c>
      <c r="AD70" s="10"/>
      <c r="AE70" s="10">
        <v>6529025</v>
      </c>
      <c r="AF70" s="10"/>
      <c r="AG70" s="10">
        <f>SUM(AA70:AE70)</f>
        <v>23008375</v>
      </c>
      <c r="AH70" s="10"/>
      <c r="AI70" s="10">
        <f>I70+Q70+Y70+AG70</f>
        <v>100532589</v>
      </c>
    </row>
    <row r="71" spans="1:35" ht="15">
      <c r="A71" s="15" t="s">
        <v>19</v>
      </c>
      <c r="B71" s="8"/>
      <c r="C71" s="10">
        <f>C70/C69</f>
        <v>128201.08695652174</v>
      </c>
      <c r="D71" s="10"/>
      <c r="E71" s="10">
        <f>E70/E69</f>
        <v>100239.0243902439</v>
      </c>
      <c r="F71" s="10"/>
      <c r="G71" s="10">
        <f>G70/G69</f>
        <v>113432.01754385965</v>
      </c>
      <c r="H71" s="10"/>
      <c r="I71" s="10">
        <f>I70/I69</f>
        <v>114393.57638888889</v>
      </c>
      <c r="J71" s="10"/>
      <c r="K71" s="10">
        <f>K70/K69</f>
        <v>101017.67647058824</v>
      </c>
      <c r="L71" s="10"/>
      <c r="M71" s="10">
        <f>M70/M69</f>
        <v>135031.1797752809</v>
      </c>
      <c r="N71" s="10"/>
      <c r="O71" s="10">
        <f>O70/O69</f>
        <v>129729.01063829787</v>
      </c>
      <c r="P71" s="10"/>
      <c r="Q71" s="10">
        <f>Q70/Q69</f>
        <v>123830.69322709163</v>
      </c>
      <c r="R71" s="10"/>
      <c r="S71" s="10">
        <f>S70/S69</f>
        <v>123185</v>
      </c>
      <c r="T71" s="10"/>
      <c r="U71" s="10">
        <f>U70/U69</f>
        <v>123177.48717948717</v>
      </c>
      <c r="V71" s="10"/>
      <c r="W71" s="10">
        <f>W70/W69</f>
        <v>134428.13043478262</v>
      </c>
      <c r="X71" s="10"/>
      <c r="Y71" s="10">
        <f>Y70/Y69</f>
        <v>126455.84388185653</v>
      </c>
      <c r="Z71" s="10"/>
      <c r="AA71" s="10">
        <f>AA70/AA69</f>
        <v>106016.42857142857</v>
      </c>
      <c r="AB71" s="10"/>
      <c r="AC71" s="10">
        <f>AC70/AC69</f>
        <v>119186.84210526316</v>
      </c>
      <c r="AD71" s="10"/>
      <c r="AE71" s="10">
        <f>AE70/AE69</f>
        <v>102016.015625</v>
      </c>
      <c r="AF71" s="10"/>
      <c r="AG71" s="10">
        <f>AG70/AG69</f>
        <v>109563.69047619047</v>
      </c>
      <c r="AH71" s="10"/>
      <c r="AI71" s="10">
        <f>AI70/AI69</f>
        <v>119397.37410926366</v>
      </c>
    </row>
    <row r="72" spans="1:35" ht="15">
      <c r="A72" s="15" t="s">
        <v>190</v>
      </c>
      <c r="B72" s="8"/>
      <c r="C72" s="10">
        <v>92000</v>
      </c>
      <c r="D72" s="10"/>
      <c r="E72" s="10">
        <v>78000</v>
      </c>
      <c r="F72" s="10"/>
      <c r="G72" s="10">
        <v>95000</v>
      </c>
      <c r="H72" s="10"/>
      <c r="I72" s="10">
        <v>92000</v>
      </c>
      <c r="J72" s="10"/>
      <c r="K72" s="10">
        <v>88500</v>
      </c>
      <c r="L72" s="10"/>
      <c r="M72" s="10">
        <v>106500</v>
      </c>
      <c r="N72" s="10"/>
      <c r="O72" s="10">
        <v>105250</v>
      </c>
      <c r="P72" s="10"/>
      <c r="Q72" s="10">
        <v>99900</v>
      </c>
      <c r="R72" s="10"/>
      <c r="S72" s="10">
        <v>93000</v>
      </c>
      <c r="T72" s="10"/>
      <c r="U72" s="10">
        <v>103625</v>
      </c>
      <c r="V72" s="10"/>
      <c r="W72" s="10">
        <v>120000</v>
      </c>
      <c r="X72" s="10"/>
      <c r="Y72" s="10">
        <v>104000</v>
      </c>
      <c r="Z72" s="10"/>
      <c r="AA72" s="10">
        <v>92250</v>
      </c>
      <c r="AB72" s="10"/>
      <c r="AC72" s="10">
        <v>102000</v>
      </c>
      <c r="AD72" s="10"/>
      <c r="AE72" s="10">
        <v>89250</v>
      </c>
      <c r="AF72" s="10"/>
      <c r="AG72" s="10">
        <v>93200</v>
      </c>
      <c r="AH72" s="10"/>
      <c r="AI72" s="10">
        <v>96150</v>
      </c>
    </row>
    <row r="73" spans="1:35" ht="15">
      <c r="A73" s="11" t="s">
        <v>281</v>
      </c>
      <c r="B73" s="8"/>
      <c r="C73" s="14">
        <v>139</v>
      </c>
      <c r="D73" s="14"/>
      <c r="E73" s="14">
        <v>128</v>
      </c>
      <c r="F73" s="14"/>
      <c r="G73" s="14">
        <v>136</v>
      </c>
      <c r="H73" s="14"/>
      <c r="I73" s="13">
        <v>135</v>
      </c>
      <c r="J73" s="14"/>
      <c r="K73" s="14">
        <v>121</v>
      </c>
      <c r="L73" s="14"/>
      <c r="M73" s="14">
        <v>153</v>
      </c>
      <c r="N73" s="14"/>
      <c r="O73" s="14">
        <v>131</v>
      </c>
      <c r="P73" s="14"/>
      <c r="Q73" s="13">
        <v>136</v>
      </c>
      <c r="R73" s="14"/>
      <c r="S73" s="14">
        <v>118</v>
      </c>
      <c r="T73" s="14"/>
      <c r="U73" s="14">
        <v>117</v>
      </c>
      <c r="V73" s="14"/>
      <c r="W73" s="14">
        <v>140</v>
      </c>
      <c r="X73" s="14"/>
      <c r="Y73" s="14">
        <v>124</v>
      </c>
      <c r="Z73" s="14"/>
      <c r="AA73" s="14">
        <v>130</v>
      </c>
      <c r="AB73" s="14"/>
      <c r="AC73" s="14">
        <v>132</v>
      </c>
      <c r="AD73" s="14"/>
      <c r="AE73" s="14">
        <v>144</v>
      </c>
      <c r="AF73" s="14"/>
      <c r="AG73" s="14">
        <v>135</v>
      </c>
      <c r="AH73" s="14"/>
      <c r="AI73" s="14">
        <v>132</v>
      </c>
    </row>
    <row r="74" spans="1:35" ht="15.75">
      <c r="A74" s="1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5.75">
      <c r="A75" s="3">
        <v>2011</v>
      </c>
      <c r="B75" s="8"/>
      <c r="C75" s="17" t="s">
        <v>191</v>
      </c>
      <c r="D75" s="18"/>
      <c r="E75" s="19" t="s">
        <v>192</v>
      </c>
      <c r="F75" s="18"/>
      <c r="G75" s="19" t="s">
        <v>193</v>
      </c>
      <c r="H75" s="18"/>
      <c r="I75" s="20" t="s">
        <v>194</v>
      </c>
      <c r="J75" s="18"/>
      <c r="K75" s="19" t="s">
        <v>195</v>
      </c>
      <c r="L75" s="18"/>
      <c r="M75" s="19" t="s">
        <v>196</v>
      </c>
      <c r="N75" s="18"/>
      <c r="O75" s="19" t="s">
        <v>197</v>
      </c>
      <c r="P75" s="18"/>
      <c r="Q75" s="20" t="s">
        <v>198</v>
      </c>
      <c r="R75" s="18"/>
      <c r="S75" s="19" t="s">
        <v>199</v>
      </c>
      <c r="T75" s="18"/>
      <c r="U75" s="19" t="s">
        <v>200</v>
      </c>
      <c r="V75" s="18"/>
      <c r="W75" s="19" t="s">
        <v>201</v>
      </c>
      <c r="X75" s="18"/>
      <c r="Y75" s="20" t="s">
        <v>202</v>
      </c>
      <c r="Z75" s="18"/>
      <c r="AA75" s="19" t="s">
        <v>203</v>
      </c>
      <c r="AB75" s="18"/>
      <c r="AC75" s="19" t="s">
        <v>204</v>
      </c>
      <c r="AD75" s="18"/>
      <c r="AE75" s="19" t="s">
        <v>205</v>
      </c>
      <c r="AF75" s="18"/>
      <c r="AG75" s="20" t="s">
        <v>206</v>
      </c>
      <c r="AH75" s="18"/>
      <c r="AI75" s="20" t="s">
        <v>207</v>
      </c>
    </row>
    <row r="76" spans="1:35" ht="15">
      <c r="A76" s="15" t="s">
        <v>17</v>
      </c>
      <c r="B76" s="8"/>
      <c r="C76" s="8">
        <v>34</v>
      </c>
      <c r="D76" s="8"/>
      <c r="E76" s="8">
        <v>47</v>
      </c>
      <c r="F76" s="8"/>
      <c r="G76" s="8">
        <v>31</v>
      </c>
      <c r="H76" s="8"/>
      <c r="I76" s="8">
        <f>SUM(C76:G76)</f>
        <v>112</v>
      </c>
      <c r="J76" s="8"/>
      <c r="K76" s="8">
        <v>65</v>
      </c>
      <c r="L76" s="8"/>
      <c r="M76" s="8">
        <v>65</v>
      </c>
      <c r="N76" s="8"/>
      <c r="O76" s="8">
        <v>70</v>
      </c>
      <c r="P76" s="8"/>
      <c r="Q76" s="8">
        <f>SUM(K76:O76)</f>
        <v>200</v>
      </c>
      <c r="R76" s="8"/>
      <c r="S76" s="8">
        <v>69</v>
      </c>
      <c r="T76" s="8"/>
      <c r="U76" s="8">
        <v>71</v>
      </c>
      <c r="V76" s="8"/>
      <c r="W76" s="8">
        <v>69</v>
      </c>
      <c r="X76" s="8"/>
      <c r="Y76" s="8">
        <f>SUM(S76:W76)</f>
        <v>209</v>
      </c>
      <c r="Z76" s="8"/>
      <c r="AA76" s="8">
        <v>70</v>
      </c>
      <c r="AB76" s="8"/>
      <c r="AC76" s="8">
        <v>61</v>
      </c>
      <c r="AD76" s="8"/>
      <c r="AE76" s="8">
        <v>55</v>
      </c>
      <c r="AF76" s="8"/>
      <c r="AG76" s="8">
        <f>SUM(AA76:AE76)</f>
        <v>186</v>
      </c>
      <c r="AH76" s="8"/>
      <c r="AI76" s="8">
        <f>I76+Q76+Y76+AG76</f>
        <v>707</v>
      </c>
    </row>
    <row r="77" spans="1:35" ht="15">
      <c r="A77" s="15" t="s">
        <v>18</v>
      </c>
      <c r="B77" s="8"/>
      <c r="C77" s="10">
        <v>5252951</v>
      </c>
      <c r="D77" s="10"/>
      <c r="E77" s="10">
        <v>5550600</v>
      </c>
      <c r="F77" s="10"/>
      <c r="G77" s="10">
        <v>3554550</v>
      </c>
      <c r="H77" s="10"/>
      <c r="I77" s="10">
        <f>SUM(C77:G77)</f>
        <v>14358101</v>
      </c>
      <c r="J77" s="10"/>
      <c r="K77" s="10">
        <v>7214447</v>
      </c>
      <c r="L77" s="10"/>
      <c r="M77" s="10">
        <v>7550695</v>
      </c>
      <c r="N77" s="10"/>
      <c r="O77" s="10">
        <v>9056437</v>
      </c>
      <c r="P77" s="10"/>
      <c r="Q77" s="10">
        <f>SUM(K77:O77)</f>
        <v>23821579</v>
      </c>
      <c r="R77" s="10"/>
      <c r="S77" s="10">
        <v>8719400</v>
      </c>
      <c r="T77" s="10"/>
      <c r="U77" s="10">
        <v>9333500</v>
      </c>
      <c r="V77" s="10"/>
      <c r="W77" s="10">
        <v>8735500</v>
      </c>
      <c r="X77" s="10"/>
      <c r="Y77" s="10">
        <f>SUM(S77:W77)</f>
        <v>26788400</v>
      </c>
      <c r="Z77" s="10"/>
      <c r="AA77" s="10">
        <v>8637370</v>
      </c>
      <c r="AB77" s="10"/>
      <c r="AC77" s="10">
        <v>7528027</v>
      </c>
      <c r="AD77" s="10"/>
      <c r="AE77" s="10">
        <v>5282350</v>
      </c>
      <c r="AF77" s="10"/>
      <c r="AG77" s="10">
        <f>SUM(AA77:AE77)</f>
        <v>21447747</v>
      </c>
      <c r="AH77" s="10"/>
      <c r="AI77" s="10">
        <f>I77+Q77+Y77+AG77</f>
        <v>86415827</v>
      </c>
    </row>
    <row r="78" spans="1:35" ht="15">
      <c r="A78" s="15" t="s">
        <v>19</v>
      </c>
      <c r="B78" s="8"/>
      <c r="C78" s="10">
        <f>C77/C76</f>
        <v>154498.5588235294</v>
      </c>
      <c r="D78" s="10"/>
      <c r="E78" s="10">
        <f>E77/E76</f>
        <v>118097.87234042553</v>
      </c>
      <c r="F78" s="10"/>
      <c r="G78" s="10">
        <f>G77/G76</f>
        <v>114662.90322580645</v>
      </c>
      <c r="H78" s="10"/>
      <c r="I78" s="10">
        <f>I77/I76</f>
        <v>128197.33035714286</v>
      </c>
      <c r="J78" s="10"/>
      <c r="K78" s="10">
        <f>K77/K76</f>
        <v>110991.4923076923</v>
      </c>
      <c r="L78" s="10"/>
      <c r="M78" s="10">
        <f>M77/M76</f>
        <v>116164.53846153847</v>
      </c>
      <c r="N78" s="10"/>
      <c r="O78" s="10">
        <f>O77/O76</f>
        <v>129377.67142857143</v>
      </c>
      <c r="P78" s="10"/>
      <c r="Q78" s="10">
        <f>Q77/Q76</f>
        <v>119107.895</v>
      </c>
      <c r="R78" s="10"/>
      <c r="S78" s="10">
        <f>S77/S76</f>
        <v>126368.11594202899</v>
      </c>
      <c r="T78" s="10"/>
      <c r="U78" s="10">
        <f>U77/U76</f>
        <v>131457.74647887325</v>
      </c>
      <c r="V78" s="10"/>
      <c r="W78" s="10">
        <f>W77/W76</f>
        <v>126601.44927536232</v>
      </c>
      <c r="X78" s="10"/>
      <c r="Y78" s="10">
        <f>Y77/Y76</f>
        <v>128174.16267942583</v>
      </c>
      <c r="Z78" s="10"/>
      <c r="AA78" s="10">
        <f>AA77/AA76</f>
        <v>123391</v>
      </c>
      <c r="AB78" s="10"/>
      <c r="AC78" s="10">
        <f>AC77/AC76</f>
        <v>123410.27868852459</v>
      </c>
      <c r="AD78" s="10"/>
      <c r="AE78" s="10">
        <f>AE77/AE76</f>
        <v>96042.72727272728</v>
      </c>
      <c r="AF78" s="10"/>
      <c r="AG78" s="10">
        <f>AG77/AG76</f>
        <v>115310.46774193548</v>
      </c>
      <c r="AH78" s="10"/>
      <c r="AI78" s="10">
        <f>AI77/AI76</f>
        <v>122228.89250353607</v>
      </c>
    </row>
    <row r="79" spans="1:35" ht="15">
      <c r="A79" s="15" t="s">
        <v>190</v>
      </c>
      <c r="B79" s="8"/>
      <c r="C79" s="10">
        <v>126250</v>
      </c>
      <c r="D79" s="10"/>
      <c r="E79" s="10">
        <v>103000</v>
      </c>
      <c r="F79" s="10"/>
      <c r="G79" s="10">
        <v>95000</v>
      </c>
      <c r="H79" s="10"/>
      <c r="I79" s="10">
        <v>103450</v>
      </c>
      <c r="J79" s="10"/>
      <c r="K79" s="10">
        <v>95000</v>
      </c>
      <c r="L79" s="10"/>
      <c r="M79" s="10">
        <v>94000</v>
      </c>
      <c r="N79" s="10"/>
      <c r="O79" s="10">
        <v>119700</v>
      </c>
      <c r="P79" s="10"/>
      <c r="Q79" s="10">
        <v>105000</v>
      </c>
      <c r="R79" s="10"/>
      <c r="S79" s="10">
        <v>106500</v>
      </c>
      <c r="T79" s="10"/>
      <c r="U79" s="10">
        <v>110000</v>
      </c>
      <c r="V79" s="10"/>
      <c r="W79" s="10">
        <v>108000</v>
      </c>
      <c r="X79" s="10"/>
      <c r="Y79" s="10">
        <v>110000</v>
      </c>
      <c r="Z79" s="10"/>
      <c r="AA79" s="10">
        <v>89000</v>
      </c>
      <c r="AB79" s="10"/>
      <c r="AC79" s="10">
        <v>101000</v>
      </c>
      <c r="AD79" s="10"/>
      <c r="AE79" s="10">
        <v>87500</v>
      </c>
      <c r="AF79" s="10"/>
      <c r="AG79" s="10">
        <v>90000</v>
      </c>
      <c r="AH79" s="10"/>
      <c r="AI79" s="10">
        <v>100000</v>
      </c>
    </row>
    <row r="80" spans="1:35" ht="15">
      <c r="A80" s="11" t="s">
        <v>281</v>
      </c>
      <c r="B80" s="8"/>
      <c r="C80" s="14">
        <v>135</v>
      </c>
      <c r="D80" s="14"/>
      <c r="E80" s="14">
        <v>132</v>
      </c>
      <c r="F80" s="14"/>
      <c r="G80" s="14">
        <v>161</v>
      </c>
      <c r="H80" s="14"/>
      <c r="I80" s="13">
        <v>141</v>
      </c>
      <c r="J80" s="14"/>
      <c r="K80" s="14">
        <v>138</v>
      </c>
      <c r="L80" s="14"/>
      <c r="M80" s="14">
        <v>150</v>
      </c>
      <c r="N80" s="14"/>
      <c r="O80" s="14">
        <v>116</v>
      </c>
      <c r="P80" s="14"/>
      <c r="Q80" s="13">
        <v>134</v>
      </c>
      <c r="R80" s="14"/>
      <c r="S80" s="14">
        <v>140</v>
      </c>
      <c r="T80" s="14"/>
      <c r="U80" s="14">
        <v>122</v>
      </c>
      <c r="V80" s="14"/>
      <c r="W80" s="14">
        <v>110</v>
      </c>
      <c r="X80" s="14"/>
      <c r="Y80" s="14">
        <v>124</v>
      </c>
      <c r="Z80" s="14"/>
      <c r="AA80" s="14">
        <v>147</v>
      </c>
      <c r="AB80" s="14"/>
      <c r="AC80" s="14">
        <v>130</v>
      </c>
      <c r="AD80" s="14"/>
      <c r="AE80" s="14">
        <v>123</v>
      </c>
      <c r="AF80" s="14"/>
      <c r="AG80" s="14">
        <v>134</v>
      </c>
      <c r="AH80" s="14"/>
      <c r="AI80" s="14">
        <v>132</v>
      </c>
    </row>
    <row r="81" spans="1:35" ht="15.75">
      <c r="A81" s="1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5.75">
      <c r="A82" s="3">
        <v>2010</v>
      </c>
      <c r="B82" s="8"/>
      <c r="C82" s="17" t="s">
        <v>173</v>
      </c>
      <c r="D82" s="18"/>
      <c r="E82" s="19" t="s">
        <v>174</v>
      </c>
      <c r="F82" s="18"/>
      <c r="G82" s="19" t="s">
        <v>175</v>
      </c>
      <c r="H82" s="18"/>
      <c r="I82" s="20" t="s">
        <v>176</v>
      </c>
      <c r="J82" s="18"/>
      <c r="K82" s="19" t="s">
        <v>177</v>
      </c>
      <c r="L82" s="18"/>
      <c r="M82" s="19" t="s">
        <v>178</v>
      </c>
      <c r="N82" s="18"/>
      <c r="O82" s="19" t="s">
        <v>179</v>
      </c>
      <c r="P82" s="18"/>
      <c r="Q82" s="20" t="s">
        <v>180</v>
      </c>
      <c r="R82" s="18"/>
      <c r="S82" s="19" t="s">
        <v>181</v>
      </c>
      <c r="T82" s="18"/>
      <c r="U82" s="19" t="s">
        <v>182</v>
      </c>
      <c r="V82" s="18"/>
      <c r="W82" s="19" t="s">
        <v>183</v>
      </c>
      <c r="X82" s="18"/>
      <c r="Y82" s="20" t="s">
        <v>184</v>
      </c>
      <c r="Z82" s="18"/>
      <c r="AA82" s="19" t="s">
        <v>185</v>
      </c>
      <c r="AB82" s="18"/>
      <c r="AC82" s="19" t="s">
        <v>186</v>
      </c>
      <c r="AD82" s="18"/>
      <c r="AE82" s="19" t="s">
        <v>187</v>
      </c>
      <c r="AF82" s="18"/>
      <c r="AG82" s="20" t="s">
        <v>188</v>
      </c>
      <c r="AH82" s="18"/>
      <c r="AI82" s="20" t="s">
        <v>189</v>
      </c>
    </row>
    <row r="83" spans="1:35" ht="15" customHeight="1">
      <c r="A83" s="15" t="s">
        <v>17</v>
      </c>
      <c r="B83" s="8"/>
      <c r="C83" s="8">
        <v>30</v>
      </c>
      <c r="D83" s="8"/>
      <c r="E83" s="8">
        <v>49</v>
      </c>
      <c r="F83" s="8"/>
      <c r="G83" s="8">
        <v>70</v>
      </c>
      <c r="H83" s="8"/>
      <c r="I83" s="8">
        <f>SUM(C83:G83)</f>
        <v>149</v>
      </c>
      <c r="J83" s="8"/>
      <c r="K83" s="8">
        <v>66</v>
      </c>
      <c r="L83" s="8"/>
      <c r="M83" s="8">
        <v>113</v>
      </c>
      <c r="N83" s="8"/>
      <c r="O83" s="8">
        <v>77</v>
      </c>
      <c r="P83" s="8"/>
      <c r="Q83" s="8">
        <f>SUM(K83:O83)</f>
        <v>256</v>
      </c>
      <c r="R83" s="8"/>
      <c r="S83" s="8">
        <v>48</v>
      </c>
      <c r="T83" s="8"/>
      <c r="U83" s="8">
        <v>60</v>
      </c>
      <c r="V83" s="8"/>
      <c r="W83" s="8">
        <v>56</v>
      </c>
      <c r="X83" s="8"/>
      <c r="Y83" s="8">
        <f>SUM(S83:W83)</f>
        <v>164</v>
      </c>
      <c r="Z83" s="8"/>
      <c r="AA83" s="8">
        <v>56</v>
      </c>
      <c r="AB83" s="8"/>
      <c r="AC83" s="8">
        <v>44</v>
      </c>
      <c r="AD83" s="8"/>
      <c r="AE83" s="8">
        <v>55</v>
      </c>
      <c r="AF83" s="8"/>
      <c r="AG83" s="8">
        <f>SUM(AA83:AE83)</f>
        <v>155</v>
      </c>
      <c r="AH83" s="8"/>
      <c r="AI83" s="8">
        <f>I83+Q83+Y83+AG83</f>
        <v>724</v>
      </c>
    </row>
    <row r="84" spans="1:35" ht="15" customHeight="1">
      <c r="A84" s="15" t="s">
        <v>18</v>
      </c>
      <c r="B84" s="8"/>
      <c r="C84" s="10">
        <v>3355400</v>
      </c>
      <c r="D84" s="10"/>
      <c r="E84" s="10">
        <v>5414141</v>
      </c>
      <c r="F84" s="10"/>
      <c r="G84" s="10">
        <v>7410144</v>
      </c>
      <c r="H84" s="10"/>
      <c r="I84" s="10">
        <f>SUM(C84:G84)</f>
        <v>16179685</v>
      </c>
      <c r="J84" s="10"/>
      <c r="K84" s="10">
        <v>7293050</v>
      </c>
      <c r="L84" s="10"/>
      <c r="M84" s="10">
        <v>11335720</v>
      </c>
      <c r="N84" s="10"/>
      <c r="O84" s="10">
        <v>9087668</v>
      </c>
      <c r="P84" s="10"/>
      <c r="Q84" s="10">
        <f>SUM(K84:O84)</f>
        <v>27716438</v>
      </c>
      <c r="R84" s="10"/>
      <c r="S84" s="10">
        <v>5432716</v>
      </c>
      <c r="T84" s="10"/>
      <c r="U84" s="10">
        <v>7413612</v>
      </c>
      <c r="V84" s="10"/>
      <c r="W84" s="10">
        <v>6486551</v>
      </c>
      <c r="X84" s="10"/>
      <c r="Y84" s="10">
        <f>SUM(S84:W84)</f>
        <v>19332879</v>
      </c>
      <c r="Z84" s="10"/>
      <c r="AA84" s="10">
        <v>6829750</v>
      </c>
      <c r="AB84" s="10"/>
      <c r="AC84" s="10">
        <v>4423220</v>
      </c>
      <c r="AD84" s="10"/>
      <c r="AE84" s="10">
        <v>7837900</v>
      </c>
      <c r="AF84" s="10"/>
      <c r="AG84" s="10">
        <f>SUM(AA84:AE84)</f>
        <v>19090870</v>
      </c>
      <c r="AH84" s="10"/>
      <c r="AI84" s="10">
        <f>I84+Q84+Y84+AG84</f>
        <v>82319872</v>
      </c>
    </row>
    <row r="85" spans="1:35" ht="15">
      <c r="A85" s="15" t="s">
        <v>19</v>
      </c>
      <c r="B85" s="8"/>
      <c r="C85" s="10">
        <f>C84/C83</f>
        <v>111846.66666666667</v>
      </c>
      <c r="D85" s="10"/>
      <c r="E85" s="10">
        <f>E84/E83</f>
        <v>110492.67346938775</v>
      </c>
      <c r="F85" s="10"/>
      <c r="G85" s="10">
        <f>G84/G83</f>
        <v>105859.2</v>
      </c>
      <c r="H85" s="10"/>
      <c r="I85" s="10">
        <f>I84/I83</f>
        <v>108588.4899328859</v>
      </c>
      <c r="J85" s="10"/>
      <c r="K85" s="10">
        <f>K84/K83</f>
        <v>110500.75757575757</v>
      </c>
      <c r="L85" s="10"/>
      <c r="M85" s="10">
        <f>M84/M83</f>
        <v>100316.10619469026</v>
      </c>
      <c r="N85" s="10"/>
      <c r="O85" s="10">
        <f>O84/O83</f>
        <v>118021.66233766233</v>
      </c>
      <c r="P85" s="10"/>
      <c r="Q85" s="10">
        <f>Q84/Q83</f>
        <v>108267.3359375</v>
      </c>
      <c r="R85" s="10"/>
      <c r="S85" s="10">
        <f>S84/S83</f>
        <v>113181.58333333333</v>
      </c>
      <c r="T85" s="10"/>
      <c r="U85" s="10">
        <f>U84/U83</f>
        <v>123560.2</v>
      </c>
      <c r="V85" s="10"/>
      <c r="W85" s="10">
        <f>W84/W83</f>
        <v>115831.26785714286</v>
      </c>
      <c r="X85" s="10"/>
      <c r="Y85" s="10">
        <f>Y84/Y83</f>
        <v>117883.40853658537</v>
      </c>
      <c r="Z85" s="10"/>
      <c r="AA85" s="10">
        <f>AA84/AA83</f>
        <v>121959.82142857143</v>
      </c>
      <c r="AB85" s="10"/>
      <c r="AC85" s="10">
        <f>AC84/AC83</f>
        <v>100527.72727272728</v>
      </c>
      <c r="AD85" s="10"/>
      <c r="AE85" s="10">
        <f>AE84/AE83</f>
        <v>142507.27272727274</v>
      </c>
      <c r="AF85" s="10"/>
      <c r="AG85" s="10">
        <f>AG84/AG83</f>
        <v>123166.90322580645</v>
      </c>
      <c r="AH85" s="10"/>
      <c r="AI85" s="10">
        <f>AI84/AI83</f>
        <v>113701.48066298342</v>
      </c>
    </row>
    <row r="86" spans="1:35" ht="15">
      <c r="A86" s="15" t="s">
        <v>190</v>
      </c>
      <c r="B86" s="8"/>
      <c r="C86" s="10">
        <v>86500</v>
      </c>
      <c r="D86" s="10"/>
      <c r="E86" s="10">
        <v>95000</v>
      </c>
      <c r="F86" s="10"/>
      <c r="G86" s="10">
        <v>87250</v>
      </c>
      <c r="H86" s="10"/>
      <c r="I86" s="10">
        <v>88500</v>
      </c>
      <c r="J86" s="10"/>
      <c r="K86" s="10">
        <v>87750</v>
      </c>
      <c r="L86" s="10"/>
      <c r="M86" s="10">
        <v>83500</v>
      </c>
      <c r="N86" s="10"/>
      <c r="O86" s="10">
        <v>101000</v>
      </c>
      <c r="P86" s="10"/>
      <c r="Q86" s="10">
        <v>89650</v>
      </c>
      <c r="R86" s="10"/>
      <c r="S86" s="10">
        <v>90200</v>
      </c>
      <c r="T86" s="10"/>
      <c r="U86" s="10">
        <v>102000</v>
      </c>
      <c r="V86" s="10"/>
      <c r="W86" s="10">
        <v>102250</v>
      </c>
      <c r="X86" s="10"/>
      <c r="Y86" s="10">
        <v>99900</v>
      </c>
      <c r="Z86" s="10"/>
      <c r="AA86" s="10">
        <v>99000</v>
      </c>
      <c r="AB86" s="10"/>
      <c r="AC86" s="10">
        <v>77000</v>
      </c>
      <c r="AD86" s="10"/>
      <c r="AE86" s="10">
        <v>100000</v>
      </c>
      <c r="AF86" s="10"/>
      <c r="AG86" s="10">
        <v>89000</v>
      </c>
      <c r="AH86" s="10"/>
      <c r="AI86" s="10">
        <v>90200</v>
      </c>
    </row>
    <row r="87" spans="1:35" ht="15">
      <c r="A87" s="11" t="s">
        <v>281</v>
      </c>
      <c r="B87" s="8"/>
      <c r="C87" s="14">
        <v>118</v>
      </c>
      <c r="D87" s="14"/>
      <c r="E87" s="14">
        <v>147</v>
      </c>
      <c r="F87" s="14"/>
      <c r="G87" s="14">
        <v>121</v>
      </c>
      <c r="H87" s="14"/>
      <c r="I87" s="13">
        <f>SUM(C87:G87)/3</f>
        <v>128.66666666666666</v>
      </c>
      <c r="J87" s="14"/>
      <c r="K87" s="14">
        <v>140</v>
      </c>
      <c r="L87" s="14"/>
      <c r="M87" s="14">
        <v>112</v>
      </c>
      <c r="N87" s="14"/>
      <c r="O87" s="14">
        <v>143</v>
      </c>
      <c r="P87" s="14"/>
      <c r="Q87" s="13">
        <v>128</v>
      </c>
      <c r="R87" s="14"/>
      <c r="S87" s="14">
        <v>96</v>
      </c>
      <c r="T87" s="14"/>
      <c r="U87" s="14">
        <v>136</v>
      </c>
      <c r="V87" s="14"/>
      <c r="W87" s="14">
        <v>137</v>
      </c>
      <c r="X87" s="14"/>
      <c r="Y87" s="14">
        <v>124</v>
      </c>
      <c r="Z87" s="14"/>
      <c r="AA87" s="14">
        <v>94</v>
      </c>
      <c r="AB87" s="14"/>
      <c r="AC87" s="14">
        <v>84</v>
      </c>
      <c r="AD87" s="14"/>
      <c r="AE87" s="14">
        <v>125</v>
      </c>
      <c r="AF87" s="14"/>
      <c r="AG87" s="14">
        <v>102</v>
      </c>
      <c r="AH87" s="14"/>
      <c r="AI87" s="14">
        <v>122</v>
      </c>
    </row>
    <row r="88" spans="1:35" ht="15.75">
      <c r="A88" s="1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5.75">
      <c r="A89" s="3">
        <v>2009</v>
      </c>
      <c r="B89" s="8"/>
      <c r="C89" s="17" t="s">
        <v>156</v>
      </c>
      <c r="D89" s="18"/>
      <c r="E89" s="19" t="s">
        <v>157</v>
      </c>
      <c r="F89" s="18"/>
      <c r="G89" s="19" t="s">
        <v>158</v>
      </c>
      <c r="H89" s="18"/>
      <c r="I89" s="20" t="s">
        <v>159</v>
      </c>
      <c r="J89" s="18"/>
      <c r="K89" s="19" t="s">
        <v>160</v>
      </c>
      <c r="L89" s="18"/>
      <c r="M89" s="19" t="s">
        <v>161</v>
      </c>
      <c r="N89" s="18"/>
      <c r="O89" s="19" t="s">
        <v>162</v>
      </c>
      <c r="P89" s="18"/>
      <c r="Q89" s="20" t="s">
        <v>163</v>
      </c>
      <c r="R89" s="18"/>
      <c r="S89" s="19" t="s">
        <v>164</v>
      </c>
      <c r="T89" s="18"/>
      <c r="U89" s="19" t="s">
        <v>165</v>
      </c>
      <c r="V89" s="18"/>
      <c r="W89" s="19" t="s">
        <v>166</v>
      </c>
      <c r="X89" s="18"/>
      <c r="Y89" s="20" t="s">
        <v>167</v>
      </c>
      <c r="Z89" s="18"/>
      <c r="AA89" s="19" t="s">
        <v>168</v>
      </c>
      <c r="AB89" s="18"/>
      <c r="AC89" s="19" t="s">
        <v>169</v>
      </c>
      <c r="AD89" s="18"/>
      <c r="AE89" s="19" t="s">
        <v>170</v>
      </c>
      <c r="AF89" s="18"/>
      <c r="AG89" s="20" t="s">
        <v>171</v>
      </c>
      <c r="AH89" s="18"/>
      <c r="AI89" s="20" t="s">
        <v>172</v>
      </c>
    </row>
    <row r="90" spans="1:35" ht="15">
      <c r="A90" s="15" t="s">
        <v>17</v>
      </c>
      <c r="B90" s="8"/>
      <c r="C90" s="8">
        <v>39</v>
      </c>
      <c r="D90" s="8"/>
      <c r="E90" s="8">
        <v>41</v>
      </c>
      <c r="F90" s="8"/>
      <c r="G90" s="8">
        <v>71</v>
      </c>
      <c r="H90" s="8"/>
      <c r="I90" s="8">
        <f>SUM(C90:G90)</f>
        <v>151</v>
      </c>
      <c r="J90" s="8"/>
      <c r="K90" s="8">
        <v>56</v>
      </c>
      <c r="L90" s="8"/>
      <c r="M90" s="8">
        <v>87</v>
      </c>
      <c r="N90" s="8"/>
      <c r="O90" s="8">
        <v>85</v>
      </c>
      <c r="P90" s="8"/>
      <c r="Q90" s="8">
        <f>SUM(K90:O90)</f>
        <v>228</v>
      </c>
      <c r="R90" s="8"/>
      <c r="S90" s="8">
        <v>100</v>
      </c>
      <c r="T90" s="8"/>
      <c r="U90" s="8">
        <v>80</v>
      </c>
      <c r="V90" s="8"/>
      <c r="W90" s="8">
        <v>72</v>
      </c>
      <c r="X90" s="8"/>
      <c r="Y90" s="8">
        <f>SUM(S90:W90)</f>
        <v>252</v>
      </c>
      <c r="Z90" s="8"/>
      <c r="AA90" s="8">
        <v>66</v>
      </c>
      <c r="AB90" s="8"/>
      <c r="AC90" s="8">
        <v>61</v>
      </c>
      <c r="AD90" s="8"/>
      <c r="AE90" s="8">
        <v>58</v>
      </c>
      <c r="AF90" s="8"/>
      <c r="AG90" s="8">
        <f>SUM(AA90:AE90)</f>
        <v>185</v>
      </c>
      <c r="AH90" s="8"/>
      <c r="AI90" s="8">
        <f>I90+Q90+Y90+AG90</f>
        <v>816</v>
      </c>
    </row>
    <row r="91" spans="1:35" ht="15">
      <c r="A91" s="15" t="s">
        <v>18</v>
      </c>
      <c r="B91" s="8"/>
      <c r="C91" s="10">
        <v>4022754</v>
      </c>
      <c r="D91" s="10"/>
      <c r="E91" s="10">
        <v>4944140</v>
      </c>
      <c r="F91" s="10"/>
      <c r="G91" s="10">
        <v>8080550</v>
      </c>
      <c r="H91" s="10"/>
      <c r="I91" s="10">
        <f>SUM(C91:G91)</f>
        <v>17047444</v>
      </c>
      <c r="J91" s="10"/>
      <c r="K91" s="10">
        <v>5856569</v>
      </c>
      <c r="L91" s="10"/>
      <c r="M91" s="10">
        <v>10062317</v>
      </c>
      <c r="N91" s="10"/>
      <c r="O91" s="10">
        <v>11283817</v>
      </c>
      <c r="P91" s="10"/>
      <c r="Q91" s="10">
        <f>SUM(K91:O91)</f>
        <v>27202703</v>
      </c>
      <c r="R91" s="10"/>
      <c r="S91" s="10">
        <v>10940850</v>
      </c>
      <c r="T91" s="10"/>
      <c r="U91" s="10">
        <v>9367797</v>
      </c>
      <c r="V91" s="10"/>
      <c r="W91" s="10">
        <v>8071675</v>
      </c>
      <c r="X91" s="10"/>
      <c r="Y91" s="10">
        <f>SUM(S91:W91)</f>
        <v>28380322</v>
      </c>
      <c r="Z91" s="10"/>
      <c r="AA91" s="10">
        <v>6695975</v>
      </c>
      <c r="AB91" s="10"/>
      <c r="AC91" s="10">
        <v>6672875</v>
      </c>
      <c r="AD91" s="10"/>
      <c r="AE91" s="10">
        <v>6939550</v>
      </c>
      <c r="AF91" s="10"/>
      <c r="AG91" s="10">
        <f>SUM(AA91:AE91)</f>
        <v>20308400</v>
      </c>
      <c r="AH91" s="10"/>
      <c r="AI91" s="10">
        <f>I91+Q91+Y91+AG91</f>
        <v>92938869</v>
      </c>
    </row>
    <row r="92" spans="1:35" ht="15">
      <c r="A92" s="15" t="s">
        <v>19</v>
      </c>
      <c r="B92" s="8"/>
      <c r="C92" s="10">
        <f>C91/C90</f>
        <v>103147.53846153847</v>
      </c>
      <c r="D92" s="10"/>
      <c r="E92" s="10">
        <f>E91/E90</f>
        <v>120588.78048780488</v>
      </c>
      <c r="F92" s="10"/>
      <c r="G92" s="10">
        <f>G91/G90</f>
        <v>113810.56338028169</v>
      </c>
      <c r="H92" s="10"/>
      <c r="I92" s="10">
        <f>I91/I90</f>
        <v>112896.98013245034</v>
      </c>
      <c r="J92" s="10"/>
      <c r="K92" s="10">
        <f>K91/K90</f>
        <v>104581.58928571429</v>
      </c>
      <c r="L92" s="10"/>
      <c r="M92" s="10">
        <f>M91/M90</f>
        <v>115658.81609195402</v>
      </c>
      <c r="N92" s="10"/>
      <c r="O92" s="10">
        <f>O91/O90</f>
        <v>132750.7882352941</v>
      </c>
      <c r="P92" s="10"/>
      <c r="Q92" s="10">
        <f>Q91/Q90</f>
        <v>119310.10087719298</v>
      </c>
      <c r="R92" s="10"/>
      <c r="S92" s="10">
        <f>S91/S90</f>
        <v>109408.5</v>
      </c>
      <c r="T92" s="10"/>
      <c r="U92" s="10">
        <f>U91/U90</f>
        <v>117097.4625</v>
      </c>
      <c r="V92" s="10"/>
      <c r="W92" s="10">
        <f>W91/W90</f>
        <v>112106.59722222222</v>
      </c>
      <c r="X92" s="10"/>
      <c r="Y92" s="10">
        <f>Y91/Y90</f>
        <v>112620.3253968254</v>
      </c>
      <c r="Z92" s="10"/>
      <c r="AA92" s="10">
        <f>AA91/AA90</f>
        <v>101454.16666666667</v>
      </c>
      <c r="AB92" s="10"/>
      <c r="AC92" s="10">
        <f>AC91/AC90</f>
        <v>109391.39344262295</v>
      </c>
      <c r="AD92" s="10"/>
      <c r="AE92" s="10">
        <f>AE91/AE90</f>
        <v>119647.41379310345</v>
      </c>
      <c r="AF92" s="10"/>
      <c r="AG92" s="10">
        <f>AG91/AG90</f>
        <v>109775.13513513513</v>
      </c>
      <c r="AH92" s="10"/>
      <c r="AI92" s="10">
        <f>AI91/AI90</f>
        <v>113895.67279411765</v>
      </c>
    </row>
    <row r="93" spans="1:35" ht="15">
      <c r="A93" s="15" t="s">
        <v>190</v>
      </c>
      <c r="B93" s="8"/>
      <c r="C93" s="10">
        <v>82500</v>
      </c>
      <c r="D93" s="10"/>
      <c r="E93" s="10">
        <v>80000</v>
      </c>
      <c r="F93" s="10"/>
      <c r="G93" s="10">
        <v>89900</v>
      </c>
      <c r="H93" s="10"/>
      <c r="I93" s="10">
        <v>85900</v>
      </c>
      <c r="J93" s="10"/>
      <c r="K93" s="10">
        <v>86700</v>
      </c>
      <c r="L93" s="10"/>
      <c r="M93" s="10">
        <v>95000</v>
      </c>
      <c r="N93" s="10"/>
      <c r="O93" s="10">
        <v>109000</v>
      </c>
      <c r="P93" s="10"/>
      <c r="Q93" s="10">
        <v>97750</v>
      </c>
      <c r="R93" s="10"/>
      <c r="S93" s="10">
        <v>87250</v>
      </c>
      <c r="T93" s="10"/>
      <c r="U93" s="10">
        <v>95000</v>
      </c>
      <c r="V93" s="10"/>
      <c r="W93" s="10">
        <v>94500</v>
      </c>
      <c r="X93" s="10"/>
      <c r="Y93" s="10">
        <v>90750</v>
      </c>
      <c r="Z93" s="10"/>
      <c r="AA93" s="10">
        <v>88250</v>
      </c>
      <c r="AB93" s="10"/>
      <c r="AC93" s="10">
        <v>96500</v>
      </c>
      <c r="AD93" s="10"/>
      <c r="AE93" s="10">
        <v>95000</v>
      </c>
      <c r="AF93" s="10"/>
      <c r="AG93" s="10">
        <v>94000</v>
      </c>
      <c r="AH93" s="10"/>
      <c r="AI93" s="10">
        <v>93875</v>
      </c>
    </row>
    <row r="94" spans="1:35" ht="15">
      <c r="A94" s="11" t="s">
        <v>281</v>
      </c>
      <c r="B94" s="8"/>
      <c r="C94" s="14">
        <v>136</v>
      </c>
      <c r="D94" s="14"/>
      <c r="E94" s="14">
        <v>163</v>
      </c>
      <c r="F94" s="14"/>
      <c r="G94" s="14">
        <v>153</v>
      </c>
      <c r="H94" s="14"/>
      <c r="I94" s="13">
        <f>SUM(C94:G94)/3</f>
        <v>150.66666666666666</v>
      </c>
      <c r="J94" s="14"/>
      <c r="K94" s="14">
        <v>124</v>
      </c>
      <c r="L94" s="14"/>
      <c r="M94" s="14">
        <v>107</v>
      </c>
      <c r="N94" s="14"/>
      <c r="O94" s="14">
        <v>130</v>
      </c>
      <c r="P94" s="14"/>
      <c r="Q94" s="13">
        <f>SUM(K94:O94)/3</f>
        <v>120.33333333333333</v>
      </c>
      <c r="R94" s="14"/>
      <c r="S94" s="14">
        <v>130</v>
      </c>
      <c r="T94" s="14"/>
      <c r="U94" s="14">
        <v>117</v>
      </c>
      <c r="V94" s="14"/>
      <c r="W94" s="14">
        <v>101</v>
      </c>
      <c r="X94" s="14"/>
      <c r="Y94" s="14">
        <v>117</v>
      </c>
      <c r="Z94" s="14"/>
      <c r="AA94" s="14">
        <v>105</v>
      </c>
      <c r="AB94" s="14"/>
      <c r="AC94" s="14">
        <v>82</v>
      </c>
      <c r="AD94" s="14"/>
      <c r="AE94" s="14">
        <v>108</v>
      </c>
      <c r="AF94" s="14"/>
      <c r="AG94" s="14">
        <v>98</v>
      </c>
      <c r="AH94" s="14"/>
      <c r="AI94" s="14">
        <v>120</v>
      </c>
    </row>
    <row r="95" spans="1:35" ht="15.75">
      <c r="A95" s="1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5.75">
      <c r="A96" s="3">
        <v>2008</v>
      </c>
      <c r="B96" s="8"/>
      <c r="C96" s="20" t="s">
        <v>0</v>
      </c>
      <c r="D96" s="18"/>
      <c r="E96" s="20" t="s">
        <v>1</v>
      </c>
      <c r="F96" s="18"/>
      <c r="G96" s="20" t="s">
        <v>2</v>
      </c>
      <c r="H96" s="18"/>
      <c r="I96" s="20" t="s">
        <v>3</v>
      </c>
      <c r="J96" s="18"/>
      <c r="K96" s="20" t="s">
        <v>4</v>
      </c>
      <c r="L96" s="18"/>
      <c r="M96" s="20" t="s">
        <v>5</v>
      </c>
      <c r="N96" s="18"/>
      <c r="O96" s="20" t="s">
        <v>6</v>
      </c>
      <c r="P96" s="18"/>
      <c r="Q96" s="20" t="s">
        <v>7</v>
      </c>
      <c r="R96" s="18"/>
      <c r="S96" s="20" t="s">
        <v>8</v>
      </c>
      <c r="T96" s="18"/>
      <c r="U96" s="20" t="s">
        <v>9</v>
      </c>
      <c r="V96" s="18"/>
      <c r="W96" s="20" t="s">
        <v>10</v>
      </c>
      <c r="X96" s="18"/>
      <c r="Y96" s="20" t="s">
        <v>11</v>
      </c>
      <c r="Z96" s="18"/>
      <c r="AA96" s="20" t="s">
        <v>12</v>
      </c>
      <c r="AB96" s="18"/>
      <c r="AC96" s="20" t="s">
        <v>13</v>
      </c>
      <c r="AD96" s="18"/>
      <c r="AE96" s="20" t="s">
        <v>14</v>
      </c>
      <c r="AF96" s="18"/>
      <c r="AG96" s="20" t="s">
        <v>15</v>
      </c>
      <c r="AH96" s="18"/>
      <c r="AI96" s="20" t="s">
        <v>16</v>
      </c>
    </row>
    <row r="97" spans="1:35" ht="15">
      <c r="A97" s="15" t="s">
        <v>17</v>
      </c>
      <c r="B97" s="8"/>
      <c r="C97" s="8">
        <v>34</v>
      </c>
      <c r="D97" s="8"/>
      <c r="E97" s="8">
        <v>42</v>
      </c>
      <c r="F97" s="8"/>
      <c r="G97" s="8">
        <v>57</v>
      </c>
      <c r="H97" s="8"/>
      <c r="I97" s="8">
        <f>SUM(C97:G97)</f>
        <v>133</v>
      </c>
      <c r="J97" s="8"/>
      <c r="K97" s="8">
        <v>77</v>
      </c>
      <c r="L97" s="8"/>
      <c r="M97" s="8">
        <v>83</v>
      </c>
      <c r="N97" s="8"/>
      <c r="O97" s="8">
        <v>82</v>
      </c>
      <c r="P97" s="8"/>
      <c r="Q97" s="8">
        <f>SUM(K97:O97)</f>
        <v>242</v>
      </c>
      <c r="R97" s="8"/>
      <c r="S97" s="8">
        <v>65</v>
      </c>
      <c r="T97" s="8"/>
      <c r="U97" s="8">
        <v>88</v>
      </c>
      <c r="V97" s="8"/>
      <c r="W97" s="8">
        <v>82</v>
      </c>
      <c r="X97" s="8"/>
      <c r="Y97" s="8">
        <f>SUM(S97:W97)</f>
        <v>235</v>
      </c>
      <c r="Z97" s="8"/>
      <c r="AA97" s="8">
        <v>64</v>
      </c>
      <c r="AB97" s="8"/>
      <c r="AC97" s="8">
        <v>41</v>
      </c>
      <c r="AD97" s="8"/>
      <c r="AE97" s="8">
        <v>49</v>
      </c>
      <c r="AF97" s="8"/>
      <c r="AG97" s="8">
        <f>SUM(AA97:AE97)</f>
        <v>154</v>
      </c>
      <c r="AH97" s="8"/>
      <c r="AI97" s="8">
        <f>I97+Q97+Y97+AG97</f>
        <v>764</v>
      </c>
    </row>
    <row r="98" spans="1:35" ht="15">
      <c r="A98" s="15" t="s">
        <v>18</v>
      </c>
      <c r="B98" s="8"/>
      <c r="C98" s="10">
        <v>2553750</v>
      </c>
      <c r="D98" s="10"/>
      <c r="E98" s="10">
        <v>4765700</v>
      </c>
      <c r="F98" s="10"/>
      <c r="G98" s="10">
        <v>5645945</v>
      </c>
      <c r="H98" s="10"/>
      <c r="I98" s="10">
        <f>SUM(C98:G98)</f>
        <v>12965395</v>
      </c>
      <c r="J98" s="10"/>
      <c r="K98" s="10">
        <v>8295200</v>
      </c>
      <c r="L98" s="10"/>
      <c r="M98" s="10">
        <v>9076460</v>
      </c>
      <c r="N98" s="10"/>
      <c r="O98" s="10">
        <v>10700243</v>
      </c>
      <c r="P98" s="10"/>
      <c r="Q98" s="10">
        <f>SUM(K98:O98)</f>
        <v>28071903</v>
      </c>
      <c r="R98" s="10"/>
      <c r="S98" s="10">
        <v>8440606</v>
      </c>
      <c r="T98" s="10"/>
      <c r="U98" s="10">
        <v>10053701</v>
      </c>
      <c r="V98" s="10"/>
      <c r="W98" s="10">
        <v>10333926</v>
      </c>
      <c r="X98" s="10"/>
      <c r="Y98" s="10">
        <f>SUM(S98:W98)</f>
        <v>28828233</v>
      </c>
      <c r="Z98" s="10"/>
      <c r="AA98" s="10">
        <v>7620300</v>
      </c>
      <c r="AB98" s="10"/>
      <c r="AC98" s="10">
        <v>4467436</v>
      </c>
      <c r="AD98" s="10"/>
      <c r="AE98" s="10">
        <v>6778282</v>
      </c>
      <c r="AF98" s="10"/>
      <c r="AG98" s="10">
        <f>SUM(AA98:AE98)</f>
        <v>18866018</v>
      </c>
      <c r="AH98" s="10"/>
      <c r="AI98" s="10">
        <f>I98+Q98+Y98+AG98</f>
        <v>88731549</v>
      </c>
    </row>
    <row r="99" spans="1:35" ht="15">
      <c r="A99" s="15" t="s">
        <v>19</v>
      </c>
      <c r="B99" s="8"/>
      <c r="C99" s="10">
        <f>C98/C97</f>
        <v>75110.29411764706</v>
      </c>
      <c r="D99" s="10"/>
      <c r="E99" s="10">
        <f>E98/E97</f>
        <v>113469.04761904762</v>
      </c>
      <c r="F99" s="10"/>
      <c r="G99" s="10">
        <f>G98/G97</f>
        <v>99051.66666666667</v>
      </c>
      <c r="H99" s="10"/>
      <c r="I99" s="10">
        <f>I98/I97</f>
        <v>97484.17293233082</v>
      </c>
      <c r="J99" s="10"/>
      <c r="K99" s="10">
        <f>K98/K97</f>
        <v>107729.87012987013</v>
      </c>
      <c r="L99" s="10"/>
      <c r="M99" s="10">
        <f>M98/M97</f>
        <v>109354.93975903615</v>
      </c>
      <c r="N99" s="10"/>
      <c r="O99" s="10">
        <f>O98/O97</f>
        <v>130490.76829268293</v>
      </c>
      <c r="P99" s="10"/>
      <c r="Q99" s="10">
        <f>Q98/Q97</f>
        <v>115999.59917355372</v>
      </c>
      <c r="R99" s="10"/>
      <c r="S99" s="10">
        <f>S98/S97</f>
        <v>129855.47692307692</v>
      </c>
      <c r="T99" s="10"/>
      <c r="U99" s="10">
        <f>U98/U97</f>
        <v>114246.60227272728</v>
      </c>
      <c r="V99" s="10"/>
      <c r="W99" s="10">
        <f>W98/W97</f>
        <v>126023.48780487805</v>
      </c>
      <c r="X99" s="10"/>
      <c r="Y99" s="10">
        <f>Y98/Y97</f>
        <v>122673.33191489361</v>
      </c>
      <c r="Z99" s="10"/>
      <c r="AA99" s="10">
        <f>AA98/AA97</f>
        <v>119067.1875</v>
      </c>
      <c r="AB99" s="10"/>
      <c r="AC99" s="10">
        <f>AC98/AC97</f>
        <v>108961.85365853658</v>
      </c>
      <c r="AD99" s="10"/>
      <c r="AE99" s="10">
        <f>AE98/AE97</f>
        <v>138332.2857142857</v>
      </c>
      <c r="AF99" s="10"/>
      <c r="AG99" s="10">
        <f>AG98/AG97</f>
        <v>122506.61038961039</v>
      </c>
      <c r="AH99" s="10"/>
      <c r="AI99" s="10">
        <f>AI98/AI97</f>
        <v>116140.77094240837</v>
      </c>
    </row>
    <row r="100" spans="1:35" ht="15">
      <c r="A100" s="15" t="s">
        <v>190</v>
      </c>
      <c r="B100" s="8"/>
      <c r="C100" s="10">
        <v>64600</v>
      </c>
      <c r="D100" s="10"/>
      <c r="E100" s="10">
        <v>82500</v>
      </c>
      <c r="F100" s="10"/>
      <c r="G100" s="10">
        <v>80000</v>
      </c>
      <c r="H100" s="10"/>
      <c r="I100" s="10">
        <v>79900</v>
      </c>
      <c r="J100" s="10"/>
      <c r="K100" s="10">
        <v>89900</v>
      </c>
      <c r="L100" s="10"/>
      <c r="M100" s="10">
        <v>88000</v>
      </c>
      <c r="N100" s="10"/>
      <c r="O100" s="10">
        <v>99000</v>
      </c>
      <c r="P100" s="10"/>
      <c r="Q100" s="10">
        <v>90800</v>
      </c>
      <c r="R100" s="10"/>
      <c r="S100" s="10">
        <v>96500</v>
      </c>
      <c r="T100" s="10"/>
      <c r="U100" s="10">
        <v>95450</v>
      </c>
      <c r="V100" s="10"/>
      <c r="W100" s="10">
        <v>113375</v>
      </c>
      <c r="X100" s="10"/>
      <c r="Y100" s="10">
        <v>100000</v>
      </c>
      <c r="Z100" s="10"/>
      <c r="AA100" s="10">
        <v>91250</v>
      </c>
      <c r="AB100" s="10"/>
      <c r="AC100" s="10">
        <v>83000</v>
      </c>
      <c r="AD100" s="10"/>
      <c r="AE100" s="10">
        <v>101000</v>
      </c>
      <c r="AF100" s="10"/>
      <c r="AG100" s="10">
        <v>90500</v>
      </c>
      <c r="AH100" s="10"/>
      <c r="AI100" s="10">
        <v>91000</v>
      </c>
    </row>
    <row r="101" spans="1:35" ht="15">
      <c r="A101" s="11" t="s">
        <v>281</v>
      </c>
      <c r="B101" s="8"/>
      <c r="C101" s="14">
        <v>108</v>
      </c>
      <c r="D101" s="14"/>
      <c r="E101" s="14">
        <v>179</v>
      </c>
      <c r="F101" s="14"/>
      <c r="G101" s="14">
        <v>150</v>
      </c>
      <c r="H101" s="14"/>
      <c r="I101" s="13">
        <v>149</v>
      </c>
      <c r="J101" s="14"/>
      <c r="K101" s="14">
        <v>133</v>
      </c>
      <c r="L101" s="14"/>
      <c r="M101" s="14">
        <v>92</v>
      </c>
      <c r="N101" s="14"/>
      <c r="O101" s="14">
        <v>113</v>
      </c>
      <c r="P101" s="14"/>
      <c r="Q101" s="13">
        <v>112</v>
      </c>
      <c r="R101" s="14"/>
      <c r="S101" s="14">
        <v>118</v>
      </c>
      <c r="T101" s="14"/>
      <c r="U101" s="14">
        <v>130</v>
      </c>
      <c r="V101" s="14"/>
      <c r="W101" s="14">
        <v>104</v>
      </c>
      <c r="X101" s="14"/>
      <c r="Y101" s="14">
        <v>117</v>
      </c>
      <c r="Z101" s="14"/>
      <c r="AA101" s="14">
        <v>126</v>
      </c>
      <c r="AB101" s="14"/>
      <c r="AC101" s="14">
        <v>144</v>
      </c>
      <c r="AD101" s="14"/>
      <c r="AE101" s="14">
        <v>118</v>
      </c>
      <c r="AF101" s="14"/>
      <c r="AG101" s="14">
        <v>128</v>
      </c>
      <c r="AH101" s="14"/>
      <c r="AI101" s="14">
        <v>123</v>
      </c>
    </row>
    <row r="102" spans="1:35" ht="15.75">
      <c r="A102" s="1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5.75">
      <c r="A103" s="3">
        <v>2007</v>
      </c>
      <c r="B103" s="8"/>
      <c r="C103" s="20" t="s">
        <v>20</v>
      </c>
      <c r="D103" s="18"/>
      <c r="E103" s="20" t="s">
        <v>21</v>
      </c>
      <c r="F103" s="18"/>
      <c r="G103" s="20" t="s">
        <v>22</v>
      </c>
      <c r="H103" s="18"/>
      <c r="I103" s="20" t="s">
        <v>23</v>
      </c>
      <c r="J103" s="18"/>
      <c r="K103" s="20" t="s">
        <v>24</v>
      </c>
      <c r="L103" s="18"/>
      <c r="M103" s="20" t="s">
        <v>25</v>
      </c>
      <c r="N103" s="18"/>
      <c r="O103" s="20" t="s">
        <v>26</v>
      </c>
      <c r="P103" s="18"/>
      <c r="Q103" s="20" t="s">
        <v>27</v>
      </c>
      <c r="R103" s="18"/>
      <c r="S103" s="20" t="s">
        <v>28</v>
      </c>
      <c r="T103" s="18"/>
      <c r="U103" s="20" t="s">
        <v>29</v>
      </c>
      <c r="V103" s="18"/>
      <c r="W103" s="20" t="s">
        <v>30</v>
      </c>
      <c r="X103" s="18"/>
      <c r="Y103" s="20" t="s">
        <v>31</v>
      </c>
      <c r="Z103" s="18"/>
      <c r="AA103" s="20" t="s">
        <v>32</v>
      </c>
      <c r="AB103" s="18"/>
      <c r="AC103" s="20" t="s">
        <v>33</v>
      </c>
      <c r="AD103" s="18"/>
      <c r="AE103" s="20" t="s">
        <v>34</v>
      </c>
      <c r="AF103" s="18"/>
      <c r="AG103" s="20" t="s">
        <v>35</v>
      </c>
      <c r="AH103" s="18"/>
      <c r="AI103" s="20" t="s">
        <v>36</v>
      </c>
    </row>
    <row r="104" spans="1:35" ht="15">
      <c r="A104" s="15" t="s">
        <v>17</v>
      </c>
      <c r="B104" s="8"/>
      <c r="C104" s="8">
        <v>44</v>
      </c>
      <c r="D104" s="8"/>
      <c r="E104" s="8">
        <v>50</v>
      </c>
      <c r="F104" s="8"/>
      <c r="G104" s="8">
        <v>84</v>
      </c>
      <c r="H104" s="8"/>
      <c r="I104" s="8">
        <f>SUM(C104:G104)</f>
        <v>178</v>
      </c>
      <c r="J104" s="8"/>
      <c r="K104" s="8">
        <v>80</v>
      </c>
      <c r="L104" s="8"/>
      <c r="M104" s="8">
        <v>90</v>
      </c>
      <c r="N104" s="8"/>
      <c r="O104" s="8">
        <v>84</v>
      </c>
      <c r="P104" s="8"/>
      <c r="Q104" s="8">
        <f>SUM(K104:O104)</f>
        <v>254</v>
      </c>
      <c r="R104" s="8"/>
      <c r="S104" s="8">
        <v>102</v>
      </c>
      <c r="T104" s="8"/>
      <c r="U104" s="8">
        <v>91</v>
      </c>
      <c r="V104" s="8"/>
      <c r="W104" s="8">
        <v>58</v>
      </c>
      <c r="X104" s="8"/>
      <c r="Y104" s="8">
        <f>SUM(S104:W104)</f>
        <v>251</v>
      </c>
      <c r="Z104" s="8"/>
      <c r="AA104" s="8">
        <v>79</v>
      </c>
      <c r="AB104" s="8"/>
      <c r="AC104" s="8">
        <v>70</v>
      </c>
      <c r="AD104" s="8"/>
      <c r="AE104" s="8">
        <v>49</v>
      </c>
      <c r="AF104" s="8"/>
      <c r="AG104" s="8">
        <f>SUM(AA104:AE104)</f>
        <v>198</v>
      </c>
      <c r="AH104" s="8"/>
      <c r="AI104" s="8">
        <f>I104+Q104+Y104+AG104</f>
        <v>881</v>
      </c>
    </row>
    <row r="105" spans="1:35" ht="15">
      <c r="A105" s="15" t="s">
        <v>18</v>
      </c>
      <c r="B105" s="8"/>
      <c r="C105" s="10">
        <v>5135445</v>
      </c>
      <c r="D105" s="10"/>
      <c r="E105" s="10">
        <v>6663700</v>
      </c>
      <c r="F105" s="10"/>
      <c r="G105" s="10">
        <v>8146935</v>
      </c>
      <c r="H105" s="10"/>
      <c r="I105" s="10">
        <f>SUM(C105:G105)</f>
        <v>19946080</v>
      </c>
      <c r="J105" s="10"/>
      <c r="K105" s="10">
        <v>9143050</v>
      </c>
      <c r="L105" s="10"/>
      <c r="M105" s="10">
        <v>10488790</v>
      </c>
      <c r="N105" s="10"/>
      <c r="O105" s="10">
        <v>10591675</v>
      </c>
      <c r="P105" s="10"/>
      <c r="Q105" s="10">
        <f>SUM(K105:O105)</f>
        <v>30223515</v>
      </c>
      <c r="R105" s="10"/>
      <c r="S105" s="10">
        <v>12373305</v>
      </c>
      <c r="T105" s="10"/>
      <c r="U105" s="10">
        <v>10579835</v>
      </c>
      <c r="V105" s="10"/>
      <c r="W105" s="10">
        <v>6982500</v>
      </c>
      <c r="X105" s="10"/>
      <c r="Y105" s="10">
        <f>SUM(S105:W105)</f>
        <v>29935640</v>
      </c>
      <c r="Z105" s="10"/>
      <c r="AA105" s="10">
        <v>9821159</v>
      </c>
      <c r="AB105" s="10"/>
      <c r="AC105" s="10">
        <v>7739175</v>
      </c>
      <c r="AD105" s="10"/>
      <c r="AE105" s="10">
        <v>5008200</v>
      </c>
      <c r="AF105" s="10"/>
      <c r="AG105" s="10">
        <f>SUM(AA105:AE105)</f>
        <v>22568534</v>
      </c>
      <c r="AH105" s="10"/>
      <c r="AI105" s="10">
        <f>I105+Q105+Y105+AG105</f>
        <v>102673769</v>
      </c>
    </row>
    <row r="106" spans="1:35" ht="15">
      <c r="A106" s="15" t="s">
        <v>19</v>
      </c>
      <c r="B106" s="8"/>
      <c r="C106" s="10">
        <f>C105/C104</f>
        <v>116714.65909090909</v>
      </c>
      <c r="D106" s="10"/>
      <c r="E106" s="10">
        <f>E105/E104</f>
        <v>133274</v>
      </c>
      <c r="F106" s="10"/>
      <c r="G106" s="10">
        <f>G105/G104</f>
        <v>96987.32142857143</v>
      </c>
      <c r="H106" s="10"/>
      <c r="I106" s="10">
        <f>I105/I104</f>
        <v>112056.62921348315</v>
      </c>
      <c r="J106" s="10"/>
      <c r="K106" s="10">
        <f>K105/K104</f>
        <v>114288.125</v>
      </c>
      <c r="L106" s="10"/>
      <c r="M106" s="10">
        <f>M105/M104</f>
        <v>116542.11111111111</v>
      </c>
      <c r="N106" s="10"/>
      <c r="O106" s="10">
        <f>O105/O104</f>
        <v>126091.36904761905</v>
      </c>
      <c r="P106" s="10"/>
      <c r="Q106" s="10">
        <f>Q105/Q104</f>
        <v>118990.21653543306</v>
      </c>
      <c r="R106" s="10"/>
      <c r="S106" s="10">
        <f>S105/S104</f>
        <v>121306.91176470589</v>
      </c>
      <c r="T106" s="10"/>
      <c r="U106" s="10">
        <f>U105/U104</f>
        <v>116261.92307692308</v>
      </c>
      <c r="V106" s="10"/>
      <c r="W106" s="10">
        <f>W105/W104</f>
        <v>120387.93103448275</v>
      </c>
      <c r="X106" s="10"/>
      <c r="Y106" s="10">
        <f>Y105/Y104</f>
        <v>119265.49800796813</v>
      </c>
      <c r="Z106" s="10"/>
      <c r="AA106" s="10">
        <f>AA105/AA104</f>
        <v>124318.46835443038</v>
      </c>
      <c r="AB106" s="10"/>
      <c r="AC106" s="10">
        <f>AC105/AC104</f>
        <v>110559.64285714286</v>
      </c>
      <c r="AD106" s="10"/>
      <c r="AE106" s="10">
        <f>AE105/AE104</f>
        <v>102208.16326530612</v>
      </c>
      <c r="AF106" s="10"/>
      <c r="AG106" s="10">
        <f>AG105/AG104</f>
        <v>113982.49494949495</v>
      </c>
      <c r="AH106" s="10"/>
      <c r="AI106" s="10">
        <f>AI105/AI104</f>
        <v>116542.30306469921</v>
      </c>
    </row>
    <row r="107" spans="1:35" ht="15">
      <c r="A107" s="15" t="s">
        <v>190</v>
      </c>
      <c r="B107" s="8"/>
      <c r="C107" s="10">
        <v>107500</v>
      </c>
      <c r="D107" s="10"/>
      <c r="E107" s="10">
        <v>103700</v>
      </c>
      <c r="F107" s="10"/>
      <c r="G107" s="10">
        <v>79950</v>
      </c>
      <c r="H107" s="10"/>
      <c r="I107" s="10">
        <v>87500</v>
      </c>
      <c r="J107" s="10"/>
      <c r="K107" s="10">
        <v>87750</v>
      </c>
      <c r="L107" s="10"/>
      <c r="M107" s="10">
        <v>88937</v>
      </c>
      <c r="N107" s="10"/>
      <c r="O107" s="10">
        <v>100000</v>
      </c>
      <c r="P107" s="10"/>
      <c r="Q107" s="10">
        <v>89887</v>
      </c>
      <c r="R107" s="10"/>
      <c r="S107" s="10">
        <v>98250</v>
      </c>
      <c r="T107" s="10"/>
      <c r="U107" s="10">
        <v>96500</v>
      </c>
      <c r="V107" s="10"/>
      <c r="W107" s="10">
        <v>88450</v>
      </c>
      <c r="X107" s="10"/>
      <c r="Y107" s="10">
        <v>94500</v>
      </c>
      <c r="Z107" s="10"/>
      <c r="AA107" s="10">
        <v>110000</v>
      </c>
      <c r="AB107" s="10"/>
      <c r="AC107" s="10">
        <v>85500</v>
      </c>
      <c r="AD107" s="10"/>
      <c r="AE107" s="10">
        <v>88000</v>
      </c>
      <c r="AF107" s="10"/>
      <c r="AG107" s="10">
        <v>95000</v>
      </c>
      <c r="AH107" s="10"/>
      <c r="AI107" s="10">
        <v>92000</v>
      </c>
    </row>
    <row r="108" spans="1:35" ht="15">
      <c r="A108" s="11" t="s">
        <v>281</v>
      </c>
      <c r="B108" s="8"/>
      <c r="C108" s="14">
        <v>123</v>
      </c>
      <c r="D108" s="14"/>
      <c r="E108" s="14">
        <v>136</v>
      </c>
      <c r="F108" s="14"/>
      <c r="G108" s="14">
        <v>131</v>
      </c>
      <c r="H108" s="14"/>
      <c r="I108" s="13">
        <v>130</v>
      </c>
      <c r="J108" s="14"/>
      <c r="K108" s="14">
        <v>115</v>
      </c>
      <c r="L108" s="14"/>
      <c r="M108" s="14">
        <v>118</v>
      </c>
      <c r="N108" s="14"/>
      <c r="O108" s="14">
        <v>112</v>
      </c>
      <c r="P108" s="14"/>
      <c r="Q108" s="13">
        <f>SUM(K108:O108)/3</f>
        <v>115</v>
      </c>
      <c r="R108" s="14"/>
      <c r="S108" s="14">
        <v>106</v>
      </c>
      <c r="T108" s="14"/>
      <c r="U108" s="14">
        <v>115</v>
      </c>
      <c r="V108" s="14"/>
      <c r="W108" s="14">
        <v>124</v>
      </c>
      <c r="X108" s="14"/>
      <c r="Y108" s="14">
        <v>114</v>
      </c>
      <c r="Z108" s="14"/>
      <c r="AA108" s="14">
        <v>133</v>
      </c>
      <c r="AB108" s="14"/>
      <c r="AC108" s="14">
        <v>104</v>
      </c>
      <c r="AD108" s="14"/>
      <c r="AE108" s="14">
        <v>114</v>
      </c>
      <c r="AF108" s="14"/>
      <c r="AG108" s="14">
        <v>118</v>
      </c>
      <c r="AH108" s="14"/>
      <c r="AI108" s="14">
        <v>118</v>
      </c>
    </row>
    <row r="109" spans="1:35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5.75">
      <c r="A110" s="3">
        <v>2006</v>
      </c>
      <c r="B110" s="8"/>
      <c r="C110" s="20" t="s">
        <v>37</v>
      </c>
      <c r="D110" s="18"/>
      <c r="E110" s="20" t="s">
        <v>38</v>
      </c>
      <c r="F110" s="18"/>
      <c r="G110" s="20" t="s">
        <v>39</v>
      </c>
      <c r="H110" s="18"/>
      <c r="I110" s="20" t="s">
        <v>40</v>
      </c>
      <c r="J110" s="18"/>
      <c r="K110" s="20" t="s">
        <v>41</v>
      </c>
      <c r="L110" s="18"/>
      <c r="M110" s="20" t="s">
        <v>42</v>
      </c>
      <c r="N110" s="18"/>
      <c r="O110" s="20" t="s">
        <v>43</v>
      </c>
      <c r="P110" s="18"/>
      <c r="Q110" s="20" t="s">
        <v>44</v>
      </c>
      <c r="R110" s="18"/>
      <c r="S110" s="20" t="s">
        <v>45</v>
      </c>
      <c r="T110" s="18"/>
      <c r="U110" s="20" t="s">
        <v>46</v>
      </c>
      <c r="V110" s="18"/>
      <c r="W110" s="20" t="s">
        <v>47</v>
      </c>
      <c r="X110" s="18"/>
      <c r="Y110" s="20" t="s">
        <v>48</v>
      </c>
      <c r="Z110" s="18"/>
      <c r="AA110" s="20" t="s">
        <v>49</v>
      </c>
      <c r="AB110" s="18"/>
      <c r="AC110" s="20" t="s">
        <v>50</v>
      </c>
      <c r="AD110" s="18"/>
      <c r="AE110" s="20" t="s">
        <v>51</v>
      </c>
      <c r="AF110" s="18"/>
      <c r="AG110" s="20" t="s">
        <v>52</v>
      </c>
      <c r="AH110" s="18"/>
      <c r="AI110" s="20" t="s">
        <v>53</v>
      </c>
    </row>
    <row r="111" spans="1:35" ht="15">
      <c r="A111" s="15" t="s">
        <v>17</v>
      </c>
      <c r="B111" s="8"/>
      <c r="C111" s="8">
        <v>38</v>
      </c>
      <c r="D111" s="8"/>
      <c r="E111" s="8">
        <v>48</v>
      </c>
      <c r="F111" s="8"/>
      <c r="G111" s="8">
        <v>88</v>
      </c>
      <c r="H111" s="8"/>
      <c r="I111" s="8">
        <f>SUM(C111:G111)</f>
        <v>174</v>
      </c>
      <c r="J111" s="8"/>
      <c r="K111" s="8">
        <v>71</v>
      </c>
      <c r="L111" s="8"/>
      <c r="M111" s="8">
        <v>85</v>
      </c>
      <c r="N111" s="8"/>
      <c r="O111" s="8">
        <v>96</v>
      </c>
      <c r="P111" s="8"/>
      <c r="Q111" s="8">
        <f>SUM(K111:O111)</f>
        <v>252</v>
      </c>
      <c r="R111" s="8"/>
      <c r="S111" s="8">
        <v>87</v>
      </c>
      <c r="T111" s="8"/>
      <c r="U111" s="8">
        <v>56</v>
      </c>
      <c r="V111" s="8"/>
      <c r="W111" s="8">
        <v>72</v>
      </c>
      <c r="X111" s="8"/>
      <c r="Y111" s="8">
        <f>SUM(S111:W111)</f>
        <v>215</v>
      </c>
      <c r="Z111" s="8"/>
      <c r="AA111" s="8">
        <v>71</v>
      </c>
      <c r="AB111" s="8"/>
      <c r="AC111" s="8">
        <v>60</v>
      </c>
      <c r="AD111" s="8"/>
      <c r="AE111" s="8">
        <v>45</v>
      </c>
      <c r="AF111" s="8"/>
      <c r="AG111" s="8">
        <f>SUM(AA111:AE111)</f>
        <v>176</v>
      </c>
      <c r="AH111" s="8"/>
      <c r="AI111" s="8">
        <f>I111+Q111+Y111+AG111</f>
        <v>817</v>
      </c>
    </row>
    <row r="112" spans="1:35" ht="15">
      <c r="A112" s="15" t="s">
        <v>18</v>
      </c>
      <c r="B112" s="8"/>
      <c r="C112" s="10">
        <v>4960400</v>
      </c>
      <c r="D112" s="10"/>
      <c r="E112" s="10">
        <v>3962750</v>
      </c>
      <c r="F112" s="10"/>
      <c r="G112" s="10">
        <v>9600471</v>
      </c>
      <c r="H112" s="10"/>
      <c r="I112" s="10">
        <f>SUM(C112:G112)</f>
        <v>18523621</v>
      </c>
      <c r="J112" s="10"/>
      <c r="K112" s="10">
        <v>7952852</v>
      </c>
      <c r="L112" s="10"/>
      <c r="M112" s="10">
        <v>10017500</v>
      </c>
      <c r="N112" s="10"/>
      <c r="O112" s="10">
        <v>11000626</v>
      </c>
      <c r="P112" s="10"/>
      <c r="Q112" s="10">
        <f>SUM(K112:O112)</f>
        <v>28970978</v>
      </c>
      <c r="R112" s="10"/>
      <c r="S112" s="10">
        <v>10201025</v>
      </c>
      <c r="T112" s="10"/>
      <c r="U112" s="10">
        <v>5654044</v>
      </c>
      <c r="V112" s="10"/>
      <c r="W112" s="10">
        <v>8991600</v>
      </c>
      <c r="X112" s="10"/>
      <c r="Y112" s="10">
        <f>SUM(S112:W112)</f>
        <v>24846669</v>
      </c>
      <c r="Z112" s="10"/>
      <c r="AA112" s="10">
        <v>7488280</v>
      </c>
      <c r="AB112" s="10"/>
      <c r="AC112" s="10">
        <v>6159514</v>
      </c>
      <c r="AD112" s="10"/>
      <c r="AE112" s="10">
        <v>5304989</v>
      </c>
      <c r="AF112" s="10"/>
      <c r="AG112" s="10">
        <f>SUM(AA112:AE112)</f>
        <v>18952783</v>
      </c>
      <c r="AH112" s="10"/>
      <c r="AI112" s="10">
        <f>I112+Q112+Y112+AG112</f>
        <v>91294051</v>
      </c>
    </row>
    <row r="113" spans="1:35" ht="15">
      <c r="A113" s="15" t="s">
        <v>19</v>
      </c>
      <c r="B113" s="8"/>
      <c r="C113" s="10">
        <f>C112/C111</f>
        <v>130536.84210526316</v>
      </c>
      <c r="D113" s="10"/>
      <c r="E113" s="10">
        <f>E112/E111</f>
        <v>82557.29166666667</v>
      </c>
      <c r="F113" s="10"/>
      <c r="G113" s="10">
        <v>109096</v>
      </c>
      <c r="H113" s="10"/>
      <c r="I113" s="10">
        <f>I112/I111</f>
        <v>106457.591954023</v>
      </c>
      <c r="J113" s="10"/>
      <c r="K113" s="10">
        <f>K112/K111</f>
        <v>112012</v>
      </c>
      <c r="L113" s="10"/>
      <c r="M113" s="10">
        <f>M112/M111</f>
        <v>117852.94117647059</v>
      </c>
      <c r="N113" s="10"/>
      <c r="O113" s="10">
        <f>O112/O111</f>
        <v>114589.85416666667</v>
      </c>
      <c r="P113" s="10"/>
      <c r="Q113" s="10">
        <f>Q112/Q111</f>
        <v>114964.19841269842</v>
      </c>
      <c r="R113" s="10"/>
      <c r="S113" s="10">
        <f>S112/S111</f>
        <v>117253.16091954023</v>
      </c>
      <c r="T113" s="10"/>
      <c r="U113" s="10">
        <f>U112/U111</f>
        <v>100965.07142857143</v>
      </c>
      <c r="V113" s="10"/>
      <c r="W113" s="10">
        <f>W112/W111</f>
        <v>124883.33333333333</v>
      </c>
      <c r="X113" s="10"/>
      <c r="Y113" s="10">
        <f>Y112/Y111</f>
        <v>115565.9023255814</v>
      </c>
      <c r="Z113" s="10"/>
      <c r="AA113" s="10">
        <f>AA112/AA111</f>
        <v>105468.73239436619</v>
      </c>
      <c r="AB113" s="10"/>
      <c r="AC113" s="10">
        <f>AC112/AC111</f>
        <v>102658.56666666667</v>
      </c>
      <c r="AD113" s="10"/>
      <c r="AE113" s="10">
        <f>AE112/AE111</f>
        <v>117888.64444444445</v>
      </c>
      <c r="AF113" s="10"/>
      <c r="AG113" s="10">
        <f>AG112/AG111</f>
        <v>107686.26704545454</v>
      </c>
      <c r="AH113" s="10"/>
      <c r="AI113" s="10">
        <f>AI112/AI111</f>
        <v>111743.02447980417</v>
      </c>
    </row>
    <row r="114" spans="1:35" ht="15">
      <c r="A114" s="15" t="s">
        <v>190</v>
      </c>
      <c r="B114" s="8"/>
      <c r="C114" s="10">
        <v>100750</v>
      </c>
      <c r="D114" s="10"/>
      <c r="E114" s="10">
        <v>67250</v>
      </c>
      <c r="F114" s="10"/>
      <c r="G114" s="10">
        <v>86000</v>
      </c>
      <c r="H114" s="10"/>
      <c r="I114" s="10">
        <v>80000</v>
      </c>
      <c r="J114" s="10"/>
      <c r="K114" s="10">
        <v>79900</v>
      </c>
      <c r="L114" s="10"/>
      <c r="M114" s="10">
        <v>104500</v>
      </c>
      <c r="N114" s="10"/>
      <c r="O114" s="10">
        <v>88250</v>
      </c>
      <c r="P114" s="10"/>
      <c r="Q114" s="10">
        <v>88250</v>
      </c>
      <c r="R114" s="10"/>
      <c r="S114" s="10">
        <v>99000</v>
      </c>
      <c r="T114" s="10"/>
      <c r="U114" s="10">
        <v>80000</v>
      </c>
      <c r="V114" s="10"/>
      <c r="W114" s="10">
        <v>98625</v>
      </c>
      <c r="X114" s="10"/>
      <c r="Y114" s="10">
        <v>93000</v>
      </c>
      <c r="Z114" s="10"/>
      <c r="AA114" s="10">
        <v>95000</v>
      </c>
      <c r="AB114" s="10"/>
      <c r="AC114" s="10">
        <v>80500</v>
      </c>
      <c r="AD114" s="10"/>
      <c r="AE114" s="10">
        <v>94500</v>
      </c>
      <c r="AF114" s="10"/>
      <c r="AG114" s="10">
        <v>88500</v>
      </c>
      <c r="AH114" s="10"/>
      <c r="AI114" s="10">
        <v>88000</v>
      </c>
    </row>
    <row r="115" spans="1:35" ht="15">
      <c r="A115" s="11" t="s">
        <v>281</v>
      </c>
      <c r="B115" s="8"/>
      <c r="C115" s="14">
        <v>98</v>
      </c>
      <c r="D115" s="14"/>
      <c r="E115" s="14">
        <v>106</v>
      </c>
      <c r="F115" s="14"/>
      <c r="G115" s="14">
        <v>113</v>
      </c>
      <c r="H115" s="14"/>
      <c r="I115" s="13">
        <v>108</v>
      </c>
      <c r="J115" s="14"/>
      <c r="K115" s="14">
        <v>153</v>
      </c>
      <c r="L115" s="14"/>
      <c r="M115" s="14">
        <v>102</v>
      </c>
      <c r="N115" s="14"/>
      <c r="O115" s="14">
        <v>108</v>
      </c>
      <c r="P115" s="14"/>
      <c r="Q115" s="13">
        <v>119</v>
      </c>
      <c r="R115" s="14"/>
      <c r="S115" s="14">
        <v>113</v>
      </c>
      <c r="T115" s="14"/>
      <c r="U115" s="14">
        <v>110</v>
      </c>
      <c r="V115" s="14"/>
      <c r="W115" s="14">
        <v>105</v>
      </c>
      <c r="X115" s="14"/>
      <c r="Y115" s="14">
        <v>110</v>
      </c>
      <c r="Z115" s="14"/>
      <c r="AA115" s="14">
        <v>99</v>
      </c>
      <c r="AB115" s="14"/>
      <c r="AC115" s="14">
        <v>87</v>
      </c>
      <c r="AD115" s="14"/>
      <c r="AE115" s="14">
        <v>93</v>
      </c>
      <c r="AF115" s="14"/>
      <c r="AG115" s="14">
        <v>93</v>
      </c>
      <c r="AH115" s="14"/>
      <c r="AI115" s="14">
        <v>109</v>
      </c>
    </row>
    <row r="116" spans="1:3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15.75">
      <c r="A117" s="3">
        <v>2005</v>
      </c>
      <c r="B117" s="8"/>
      <c r="C117" s="20" t="s">
        <v>54</v>
      </c>
      <c r="D117" s="18"/>
      <c r="E117" s="20" t="s">
        <v>55</v>
      </c>
      <c r="F117" s="18"/>
      <c r="G117" s="20" t="s">
        <v>56</v>
      </c>
      <c r="H117" s="18"/>
      <c r="I117" s="20" t="s">
        <v>57</v>
      </c>
      <c r="J117" s="18"/>
      <c r="K117" s="20" t="s">
        <v>58</v>
      </c>
      <c r="L117" s="18"/>
      <c r="M117" s="20" t="s">
        <v>59</v>
      </c>
      <c r="N117" s="18"/>
      <c r="O117" s="20" t="s">
        <v>60</v>
      </c>
      <c r="P117" s="18"/>
      <c r="Q117" s="20" t="s">
        <v>61</v>
      </c>
      <c r="R117" s="18"/>
      <c r="S117" s="20" t="s">
        <v>62</v>
      </c>
      <c r="T117" s="18"/>
      <c r="U117" s="20" t="s">
        <v>63</v>
      </c>
      <c r="V117" s="18"/>
      <c r="W117" s="20" t="s">
        <v>64</v>
      </c>
      <c r="X117" s="18"/>
      <c r="Y117" s="20" t="s">
        <v>65</v>
      </c>
      <c r="Z117" s="18"/>
      <c r="AA117" s="20" t="s">
        <v>66</v>
      </c>
      <c r="AB117" s="18"/>
      <c r="AC117" s="20" t="s">
        <v>67</v>
      </c>
      <c r="AD117" s="18"/>
      <c r="AE117" s="20" t="s">
        <v>68</v>
      </c>
      <c r="AF117" s="18"/>
      <c r="AG117" s="20" t="s">
        <v>69</v>
      </c>
      <c r="AH117" s="18"/>
      <c r="AI117" s="20" t="s">
        <v>70</v>
      </c>
    </row>
    <row r="118" spans="1:35" ht="15">
      <c r="A118" s="15" t="s">
        <v>17</v>
      </c>
      <c r="B118" s="8"/>
      <c r="C118" s="8">
        <v>37</v>
      </c>
      <c r="D118" s="8"/>
      <c r="E118" s="8">
        <v>43</v>
      </c>
      <c r="F118" s="8"/>
      <c r="G118" s="8">
        <v>90</v>
      </c>
      <c r="H118" s="8"/>
      <c r="I118" s="8">
        <f>SUM(C118:G118)</f>
        <v>170</v>
      </c>
      <c r="J118" s="8"/>
      <c r="K118" s="8">
        <v>94</v>
      </c>
      <c r="L118" s="8"/>
      <c r="M118" s="8">
        <v>84</v>
      </c>
      <c r="N118" s="8"/>
      <c r="O118" s="8">
        <v>101</v>
      </c>
      <c r="P118" s="8"/>
      <c r="Q118" s="8">
        <f>SUM(K118:O118)</f>
        <v>279</v>
      </c>
      <c r="R118" s="8"/>
      <c r="S118" s="8">
        <v>79</v>
      </c>
      <c r="T118" s="8"/>
      <c r="U118" s="8">
        <v>107</v>
      </c>
      <c r="V118" s="8"/>
      <c r="W118" s="8">
        <v>72</v>
      </c>
      <c r="X118" s="8"/>
      <c r="Y118" s="8">
        <f>SUM(S118:W118)</f>
        <v>258</v>
      </c>
      <c r="Z118" s="8"/>
      <c r="AA118" s="8">
        <v>70</v>
      </c>
      <c r="AB118" s="8"/>
      <c r="AC118" s="8">
        <v>79</v>
      </c>
      <c r="AD118" s="8"/>
      <c r="AE118" s="8">
        <v>67</v>
      </c>
      <c r="AF118" s="8"/>
      <c r="AG118" s="8">
        <f>SUM(AA118:AE118)</f>
        <v>216</v>
      </c>
      <c r="AH118" s="8"/>
      <c r="AI118" s="8">
        <f>I118+Q118+Y118+AG118</f>
        <v>923</v>
      </c>
    </row>
    <row r="119" spans="1:35" ht="15">
      <c r="A119" s="15" t="s">
        <v>18</v>
      </c>
      <c r="B119" s="8"/>
      <c r="C119" s="10">
        <v>3183500</v>
      </c>
      <c r="D119" s="10"/>
      <c r="E119" s="10">
        <v>4228400</v>
      </c>
      <c r="F119" s="10"/>
      <c r="G119" s="10">
        <v>7784500</v>
      </c>
      <c r="H119" s="10"/>
      <c r="I119" s="10">
        <f>SUM(C119:G119)</f>
        <v>15196400</v>
      </c>
      <c r="J119" s="10"/>
      <c r="K119" s="10">
        <v>9496580</v>
      </c>
      <c r="L119" s="10"/>
      <c r="M119" s="10">
        <v>8522390</v>
      </c>
      <c r="N119" s="10"/>
      <c r="O119" s="10">
        <v>12261220</v>
      </c>
      <c r="P119" s="10"/>
      <c r="Q119" s="10">
        <f>SUM(K119:O119)</f>
        <v>30280190</v>
      </c>
      <c r="R119" s="10"/>
      <c r="S119" s="10">
        <v>9700570</v>
      </c>
      <c r="T119" s="10"/>
      <c r="U119" s="10">
        <v>11400737</v>
      </c>
      <c r="V119" s="10"/>
      <c r="W119" s="10">
        <v>7636600</v>
      </c>
      <c r="X119" s="10"/>
      <c r="Y119" s="10">
        <f>SUM(S119:W119)</f>
        <v>28737907</v>
      </c>
      <c r="Z119" s="10"/>
      <c r="AA119" s="10">
        <v>7618725</v>
      </c>
      <c r="AB119" s="10"/>
      <c r="AC119" s="10">
        <v>8767601</v>
      </c>
      <c r="AD119" s="10"/>
      <c r="AE119" s="10">
        <v>7121427</v>
      </c>
      <c r="AF119" s="10"/>
      <c r="AG119" s="10">
        <f>SUM(AA119:AE119)</f>
        <v>23507753</v>
      </c>
      <c r="AH119" s="10"/>
      <c r="AI119" s="10">
        <f>I119+Q119+Y119+AG119</f>
        <v>97722250</v>
      </c>
    </row>
    <row r="120" spans="1:35" ht="15">
      <c r="A120" s="15" t="s">
        <v>19</v>
      </c>
      <c r="B120" s="8"/>
      <c r="C120" s="10">
        <f>C119/C118</f>
        <v>86040.54054054055</v>
      </c>
      <c r="D120" s="10"/>
      <c r="E120" s="10">
        <f>E119/E118</f>
        <v>98334.88372093023</v>
      </c>
      <c r="F120" s="10"/>
      <c r="G120" s="10">
        <f>G119/G118</f>
        <v>86494.44444444444</v>
      </c>
      <c r="H120" s="10"/>
      <c r="I120" s="10">
        <f>I119/I118</f>
        <v>89390.58823529411</v>
      </c>
      <c r="J120" s="10"/>
      <c r="K120" s="10">
        <f>K119/K118</f>
        <v>101027.44680851063</v>
      </c>
      <c r="L120" s="10"/>
      <c r="M120" s="10">
        <f>M119/M118</f>
        <v>101457.02380952382</v>
      </c>
      <c r="N120" s="10"/>
      <c r="O120" s="10">
        <f>O119/O118</f>
        <v>121398.21782178218</v>
      </c>
      <c r="P120" s="10"/>
      <c r="Q120" s="10">
        <f>Q119/Q118</f>
        <v>108531.14695340501</v>
      </c>
      <c r="R120" s="10"/>
      <c r="S120" s="10">
        <f>S119/S118</f>
        <v>122792.02531645569</v>
      </c>
      <c r="T120" s="10"/>
      <c r="U120" s="10">
        <f>U119/U118</f>
        <v>106548.94392523365</v>
      </c>
      <c r="V120" s="10"/>
      <c r="W120" s="10">
        <f>W119/W118</f>
        <v>106063.88888888889</v>
      </c>
      <c r="X120" s="10"/>
      <c r="Y120" s="10">
        <f>Y119/Y118</f>
        <v>111387.23643410853</v>
      </c>
      <c r="Z120" s="10"/>
      <c r="AA120" s="10">
        <f>AA119/AA118</f>
        <v>108838.92857142857</v>
      </c>
      <c r="AB120" s="10"/>
      <c r="AC120" s="10">
        <f>AC119/AC118</f>
        <v>110982.29113924051</v>
      </c>
      <c r="AD120" s="10"/>
      <c r="AE120" s="10">
        <f>AE119/AE118</f>
        <v>106289.95522388059</v>
      </c>
      <c r="AF120" s="10"/>
      <c r="AG120" s="10">
        <f>AG119/AG118</f>
        <v>108832.18981481482</v>
      </c>
      <c r="AH120" s="10"/>
      <c r="AI120" s="10">
        <f>AI119/AI118</f>
        <v>105874.593716143</v>
      </c>
    </row>
    <row r="121" spans="1:35" ht="15">
      <c r="A121" s="15" t="s">
        <v>190</v>
      </c>
      <c r="B121" s="8"/>
      <c r="C121" s="10">
        <v>75000</v>
      </c>
      <c r="D121" s="10"/>
      <c r="E121" s="10">
        <v>81000</v>
      </c>
      <c r="F121" s="10"/>
      <c r="G121" s="10">
        <v>75000</v>
      </c>
      <c r="H121" s="10"/>
      <c r="I121" s="10">
        <v>75000</v>
      </c>
      <c r="J121" s="10"/>
      <c r="K121" s="10">
        <v>79950</v>
      </c>
      <c r="L121" s="10"/>
      <c r="M121" s="10">
        <v>79750</v>
      </c>
      <c r="N121" s="10"/>
      <c r="O121" s="10">
        <v>81000</v>
      </c>
      <c r="P121" s="10"/>
      <c r="Q121" s="10">
        <v>80000</v>
      </c>
      <c r="R121" s="10"/>
      <c r="S121" s="10">
        <v>96000</v>
      </c>
      <c r="T121" s="10"/>
      <c r="U121" s="10">
        <v>81200</v>
      </c>
      <c r="V121" s="10"/>
      <c r="W121" s="10">
        <v>88000</v>
      </c>
      <c r="X121" s="10"/>
      <c r="Y121" s="10">
        <v>86400</v>
      </c>
      <c r="Z121" s="10"/>
      <c r="AA121" s="10">
        <v>93750</v>
      </c>
      <c r="AB121" s="10"/>
      <c r="AC121" s="10">
        <v>87500</v>
      </c>
      <c r="AD121" s="10"/>
      <c r="AE121" s="10">
        <v>79500</v>
      </c>
      <c r="AF121" s="10"/>
      <c r="AG121" s="10">
        <v>85750</v>
      </c>
      <c r="AH121" s="10"/>
      <c r="AI121" s="10">
        <v>82000</v>
      </c>
    </row>
    <row r="122" spans="1:35" ht="15">
      <c r="A122" s="11" t="s">
        <v>281</v>
      </c>
      <c r="B122" s="8"/>
      <c r="C122" s="14">
        <v>165</v>
      </c>
      <c r="D122" s="14"/>
      <c r="E122" s="14">
        <v>117</v>
      </c>
      <c r="F122" s="14"/>
      <c r="G122" s="14">
        <v>130</v>
      </c>
      <c r="H122" s="14"/>
      <c r="I122" s="13">
        <v>134</v>
      </c>
      <c r="J122" s="14"/>
      <c r="K122" s="14">
        <v>121</v>
      </c>
      <c r="L122" s="14"/>
      <c r="M122" s="14">
        <v>121</v>
      </c>
      <c r="N122" s="14"/>
      <c r="O122" s="14">
        <v>114</v>
      </c>
      <c r="P122" s="14"/>
      <c r="Q122" s="13">
        <f>SUM(K122:O122)/3</f>
        <v>118.66666666666667</v>
      </c>
      <c r="R122" s="14"/>
      <c r="S122" s="14">
        <v>87</v>
      </c>
      <c r="T122" s="14"/>
      <c r="U122" s="14">
        <v>99</v>
      </c>
      <c r="V122" s="14"/>
      <c r="W122" s="14">
        <v>113</v>
      </c>
      <c r="X122" s="14"/>
      <c r="Y122" s="14">
        <v>99</v>
      </c>
      <c r="Z122" s="14"/>
      <c r="AA122" s="14">
        <v>95</v>
      </c>
      <c r="AB122" s="14"/>
      <c r="AC122" s="14">
        <v>94</v>
      </c>
      <c r="AD122" s="14"/>
      <c r="AE122" s="14">
        <v>106</v>
      </c>
      <c r="AF122" s="14"/>
      <c r="AG122" s="14">
        <v>98</v>
      </c>
      <c r="AH122" s="14"/>
      <c r="AI122" s="14">
        <v>111</v>
      </c>
    </row>
    <row r="123" spans="1:35" ht="15">
      <c r="A123" s="8"/>
      <c r="B123" s="8"/>
      <c r="C123" s="21"/>
      <c r="D123" s="21"/>
      <c r="E123" s="21"/>
      <c r="F123" s="21"/>
      <c r="G123" s="21"/>
      <c r="H123" s="21"/>
      <c r="I123" s="21"/>
      <c r="J123" s="21"/>
      <c r="K123" s="21"/>
      <c r="L123" s="13"/>
      <c r="M123" s="21"/>
      <c r="N123" s="13"/>
      <c r="O123" s="21"/>
      <c r="P123" s="13"/>
      <c r="Q123" s="21"/>
      <c r="R123" s="13"/>
      <c r="S123" s="21"/>
      <c r="T123" s="13"/>
      <c r="U123" s="21"/>
      <c r="V123" s="13"/>
      <c r="W123" s="21"/>
      <c r="X123" s="13"/>
      <c r="Y123" s="21"/>
      <c r="Z123" s="13"/>
      <c r="AA123" s="21"/>
      <c r="AB123" s="13"/>
      <c r="AC123" s="21"/>
      <c r="AD123" s="13"/>
      <c r="AE123" s="21"/>
      <c r="AF123" s="13"/>
      <c r="AG123" s="21"/>
      <c r="AH123" s="13"/>
      <c r="AI123" s="21"/>
    </row>
    <row r="124" spans="1:35" ht="15.75">
      <c r="A124" s="3">
        <v>2004</v>
      </c>
      <c r="B124" s="8"/>
      <c r="C124" s="20" t="s">
        <v>71</v>
      </c>
      <c r="D124" s="18"/>
      <c r="E124" s="20" t="s">
        <v>72</v>
      </c>
      <c r="F124" s="18"/>
      <c r="G124" s="20" t="s">
        <v>73</v>
      </c>
      <c r="H124" s="18"/>
      <c r="I124" s="20" t="s">
        <v>74</v>
      </c>
      <c r="J124" s="18"/>
      <c r="K124" s="20" t="s">
        <v>75</v>
      </c>
      <c r="L124" s="18"/>
      <c r="M124" s="20" t="s">
        <v>76</v>
      </c>
      <c r="N124" s="18"/>
      <c r="O124" s="20" t="s">
        <v>77</v>
      </c>
      <c r="P124" s="18"/>
      <c r="Q124" s="20" t="s">
        <v>78</v>
      </c>
      <c r="R124" s="18"/>
      <c r="S124" s="20" t="s">
        <v>79</v>
      </c>
      <c r="T124" s="18"/>
      <c r="U124" s="20" t="s">
        <v>80</v>
      </c>
      <c r="V124" s="18"/>
      <c r="W124" s="20" t="s">
        <v>81</v>
      </c>
      <c r="X124" s="18"/>
      <c r="Y124" s="20" t="s">
        <v>82</v>
      </c>
      <c r="Z124" s="18"/>
      <c r="AA124" s="20" t="s">
        <v>83</v>
      </c>
      <c r="AB124" s="18"/>
      <c r="AC124" s="20" t="s">
        <v>84</v>
      </c>
      <c r="AD124" s="18"/>
      <c r="AE124" s="20" t="s">
        <v>85</v>
      </c>
      <c r="AF124" s="18"/>
      <c r="AG124" s="20" t="s">
        <v>86</v>
      </c>
      <c r="AH124" s="18"/>
      <c r="AI124" s="20" t="s">
        <v>87</v>
      </c>
    </row>
    <row r="125" spans="1:35" ht="15">
      <c r="A125" s="15" t="s">
        <v>17</v>
      </c>
      <c r="B125" s="8"/>
      <c r="C125" s="8">
        <v>36</v>
      </c>
      <c r="D125" s="8"/>
      <c r="E125" s="8">
        <v>46</v>
      </c>
      <c r="F125" s="8"/>
      <c r="G125" s="8">
        <v>67</v>
      </c>
      <c r="H125" s="8"/>
      <c r="I125" s="8">
        <f>SUM(C125:G125)</f>
        <v>149</v>
      </c>
      <c r="J125" s="8"/>
      <c r="K125" s="8">
        <v>89</v>
      </c>
      <c r="L125" s="8"/>
      <c r="M125" s="8">
        <v>72</v>
      </c>
      <c r="N125" s="8"/>
      <c r="O125" s="8">
        <v>88</v>
      </c>
      <c r="P125" s="8"/>
      <c r="Q125" s="8">
        <f>SUM(K125:O125)</f>
        <v>249</v>
      </c>
      <c r="R125" s="8"/>
      <c r="S125" s="8">
        <v>93</v>
      </c>
      <c r="T125" s="8"/>
      <c r="U125" s="8">
        <v>82</v>
      </c>
      <c r="V125" s="8"/>
      <c r="W125" s="8">
        <v>80</v>
      </c>
      <c r="X125" s="8"/>
      <c r="Y125" s="8">
        <f>SUM(S125:W125)</f>
        <v>255</v>
      </c>
      <c r="Z125" s="8"/>
      <c r="AA125" s="8">
        <v>71</v>
      </c>
      <c r="AB125" s="8"/>
      <c r="AC125" s="8">
        <v>62</v>
      </c>
      <c r="AD125" s="8"/>
      <c r="AE125" s="8">
        <v>62</v>
      </c>
      <c r="AF125" s="8"/>
      <c r="AG125" s="8">
        <f>SUM(AA125:AE125)</f>
        <v>195</v>
      </c>
      <c r="AH125" s="8"/>
      <c r="AI125" s="8">
        <f>I125+Q125+Y125+AG125</f>
        <v>848</v>
      </c>
    </row>
    <row r="126" spans="1:42" ht="15">
      <c r="A126" s="15" t="s">
        <v>18</v>
      </c>
      <c r="B126" s="8"/>
      <c r="C126" s="10">
        <v>3552550</v>
      </c>
      <c r="D126" s="10"/>
      <c r="E126" s="10">
        <v>3735700</v>
      </c>
      <c r="F126" s="10"/>
      <c r="G126" s="10">
        <v>6270725</v>
      </c>
      <c r="H126" s="10"/>
      <c r="I126" s="10">
        <f>SUM(C126:G126)</f>
        <v>13558975</v>
      </c>
      <c r="J126" s="10"/>
      <c r="K126" s="10">
        <v>8392901</v>
      </c>
      <c r="L126" s="10"/>
      <c r="M126" s="10">
        <v>7118177</v>
      </c>
      <c r="N126" s="10"/>
      <c r="O126" s="10">
        <v>9227750</v>
      </c>
      <c r="P126" s="10"/>
      <c r="Q126" s="10">
        <f>SUM(K126:O126)</f>
        <v>24738828</v>
      </c>
      <c r="R126" s="10"/>
      <c r="S126" s="10">
        <v>9956682</v>
      </c>
      <c r="T126" s="10"/>
      <c r="U126" s="10">
        <v>8725975</v>
      </c>
      <c r="V126" s="10"/>
      <c r="W126" s="10">
        <v>7819950</v>
      </c>
      <c r="X126" s="10"/>
      <c r="Y126" s="10">
        <f>SUM(S126:W126)</f>
        <v>26502607</v>
      </c>
      <c r="Z126" s="10"/>
      <c r="AA126" s="10">
        <v>6688225</v>
      </c>
      <c r="AB126" s="10"/>
      <c r="AC126" s="10">
        <v>6290220</v>
      </c>
      <c r="AD126" s="10"/>
      <c r="AE126" s="10">
        <v>6123895</v>
      </c>
      <c r="AF126" s="10"/>
      <c r="AG126" s="10">
        <f>SUM(AA126:AE126)</f>
        <v>19102340</v>
      </c>
      <c r="AH126" s="10"/>
      <c r="AI126" s="10">
        <f>I126+Q126+Y126+AG126</f>
        <v>83902750</v>
      </c>
      <c r="AJ126" s="9"/>
      <c r="AK126" s="9"/>
      <c r="AL126" s="9"/>
      <c r="AM126" s="9"/>
      <c r="AN126" s="9"/>
      <c r="AO126" s="9"/>
      <c r="AP126" s="9"/>
    </row>
    <row r="127" spans="1:42" ht="15">
      <c r="A127" s="15" t="s">
        <v>19</v>
      </c>
      <c r="B127" s="8"/>
      <c r="C127" s="10">
        <f>C126/C125</f>
        <v>98681.94444444444</v>
      </c>
      <c r="D127" s="10"/>
      <c r="E127" s="10">
        <f>E126/E125</f>
        <v>81210.86956521739</v>
      </c>
      <c r="F127" s="10"/>
      <c r="G127" s="10">
        <f>G126/G125</f>
        <v>93592.9104477612</v>
      </c>
      <c r="H127" s="10"/>
      <c r="I127" s="10">
        <f>I126/I125</f>
        <v>90999.8322147651</v>
      </c>
      <c r="J127" s="10"/>
      <c r="K127" s="10">
        <f>K126/K125</f>
        <v>94302.25842696629</v>
      </c>
      <c r="L127" s="10"/>
      <c r="M127" s="10">
        <f>M126/M125</f>
        <v>98863.56944444444</v>
      </c>
      <c r="N127" s="10"/>
      <c r="O127" s="10">
        <f>O126/O125</f>
        <v>104860.79545454546</v>
      </c>
      <c r="P127" s="10"/>
      <c r="Q127" s="10">
        <f>Q126/Q125</f>
        <v>99352.72289156627</v>
      </c>
      <c r="R127" s="10"/>
      <c r="S127" s="10">
        <f>S126/S125</f>
        <v>107061.09677419355</v>
      </c>
      <c r="T127" s="10"/>
      <c r="U127" s="10">
        <f>U126/U125</f>
        <v>106414.32926829268</v>
      </c>
      <c r="V127" s="10"/>
      <c r="W127" s="10">
        <f>W126/W125</f>
        <v>97749.375</v>
      </c>
      <c r="X127" s="10"/>
      <c r="Y127" s="10">
        <f>Y126/Y125</f>
        <v>103931.79215686275</v>
      </c>
      <c r="Z127" s="10"/>
      <c r="AA127" s="10">
        <f>AA126/AA125</f>
        <v>94200.35211267606</v>
      </c>
      <c r="AB127" s="10"/>
      <c r="AC127" s="10">
        <f>AC126/AC125</f>
        <v>101455.16129032258</v>
      </c>
      <c r="AD127" s="10"/>
      <c r="AE127" s="10">
        <f>AE126/AE125</f>
        <v>98772.5</v>
      </c>
      <c r="AF127" s="10"/>
      <c r="AG127" s="10">
        <f>AG126/AG125</f>
        <v>97960.71794871795</v>
      </c>
      <c r="AH127" s="10"/>
      <c r="AI127" s="10">
        <f>AI126/AI125</f>
        <v>98941.92216981133</v>
      </c>
      <c r="AJ127" s="9"/>
      <c r="AK127" s="9"/>
      <c r="AL127" s="9"/>
      <c r="AM127" s="9"/>
      <c r="AN127" s="9"/>
      <c r="AO127" s="9"/>
      <c r="AP127" s="9"/>
    </row>
    <row r="128" spans="1:42" ht="15">
      <c r="A128" s="15" t="s">
        <v>190</v>
      </c>
      <c r="B128" s="8"/>
      <c r="C128" s="10">
        <v>84125</v>
      </c>
      <c r="D128" s="10"/>
      <c r="E128" s="10">
        <v>68450</v>
      </c>
      <c r="F128" s="10"/>
      <c r="G128" s="10">
        <v>70100</v>
      </c>
      <c r="H128" s="10"/>
      <c r="I128" s="10">
        <v>71000</v>
      </c>
      <c r="J128" s="10"/>
      <c r="K128" s="10">
        <v>76500</v>
      </c>
      <c r="L128" s="10"/>
      <c r="M128" s="10">
        <v>72250</v>
      </c>
      <c r="N128" s="10"/>
      <c r="O128" s="10">
        <v>81450</v>
      </c>
      <c r="P128" s="10"/>
      <c r="Q128" s="10">
        <v>76400</v>
      </c>
      <c r="R128" s="10"/>
      <c r="S128" s="10">
        <v>81000</v>
      </c>
      <c r="T128" s="10"/>
      <c r="U128" s="10">
        <v>81500</v>
      </c>
      <c r="V128" s="10"/>
      <c r="W128" s="10">
        <v>85450</v>
      </c>
      <c r="X128" s="10"/>
      <c r="Y128" s="10">
        <v>83000</v>
      </c>
      <c r="Z128" s="10"/>
      <c r="AA128" s="10">
        <v>82000</v>
      </c>
      <c r="AB128" s="10"/>
      <c r="AC128" s="10">
        <v>85250</v>
      </c>
      <c r="AD128" s="10"/>
      <c r="AE128" s="10">
        <v>78750</v>
      </c>
      <c r="AF128" s="10"/>
      <c r="AG128" s="10">
        <v>81500</v>
      </c>
      <c r="AH128" s="10"/>
      <c r="AI128" s="10">
        <v>78000</v>
      </c>
      <c r="AJ128" s="9"/>
      <c r="AK128" s="9"/>
      <c r="AL128" s="9"/>
      <c r="AM128" s="9"/>
      <c r="AN128" s="9"/>
      <c r="AO128" s="9"/>
      <c r="AP128" s="9"/>
    </row>
    <row r="129" spans="1:41" ht="15">
      <c r="A129" s="11" t="s">
        <v>281</v>
      </c>
      <c r="B129" s="8"/>
      <c r="C129" s="14">
        <v>109</v>
      </c>
      <c r="D129" s="14"/>
      <c r="E129" s="14">
        <v>118</v>
      </c>
      <c r="F129" s="14"/>
      <c r="G129" s="14">
        <v>164</v>
      </c>
      <c r="H129" s="14"/>
      <c r="I129" s="13">
        <v>136</v>
      </c>
      <c r="J129" s="14"/>
      <c r="K129" s="14">
        <v>134</v>
      </c>
      <c r="L129" s="14"/>
      <c r="M129" s="14">
        <v>111</v>
      </c>
      <c r="N129" s="14"/>
      <c r="O129" s="14">
        <v>109</v>
      </c>
      <c r="P129" s="14"/>
      <c r="Q129" s="13">
        <v>119</v>
      </c>
      <c r="R129" s="14"/>
      <c r="S129" s="14">
        <v>111</v>
      </c>
      <c r="T129" s="14"/>
      <c r="U129" s="14">
        <v>102</v>
      </c>
      <c r="V129" s="14"/>
      <c r="W129" s="14">
        <v>122</v>
      </c>
      <c r="X129" s="14"/>
      <c r="Y129" s="14">
        <v>112</v>
      </c>
      <c r="Z129" s="14"/>
      <c r="AA129" s="14">
        <v>103</v>
      </c>
      <c r="AB129" s="14"/>
      <c r="AC129" s="14">
        <v>108</v>
      </c>
      <c r="AD129" s="14"/>
      <c r="AE129" s="14">
        <v>103</v>
      </c>
      <c r="AF129" s="14"/>
      <c r="AG129" s="14">
        <v>105</v>
      </c>
      <c r="AH129" s="14"/>
      <c r="AI129" s="14">
        <v>116</v>
      </c>
      <c r="AJ129" s="22"/>
      <c r="AK129" s="22"/>
      <c r="AL129" s="22"/>
      <c r="AM129" s="22"/>
      <c r="AN129" s="22"/>
      <c r="AO129" s="22"/>
    </row>
    <row r="130" spans="1:41" ht="15">
      <c r="A130" s="15"/>
      <c r="B130" s="8"/>
      <c r="C130" s="14"/>
      <c r="D130" s="14"/>
      <c r="E130" s="14"/>
      <c r="F130" s="14"/>
      <c r="G130" s="14"/>
      <c r="H130" s="14"/>
      <c r="I130" s="13"/>
      <c r="J130" s="14"/>
      <c r="K130" s="14"/>
      <c r="L130" s="14"/>
      <c r="M130" s="14"/>
      <c r="N130" s="14"/>
      <c r="O130" s="14"/>
      <c r="P130" s="14"/>
      <c r="Q130" s="13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22"/>
      <c r="AK130" s="22"/>
      <c r="AL130" s="22"/>
      <c r="AM130" s="22"/>
      <c r="AN130" s="22"/>
      <c r="AO130" s="22"/>
    </row>
    <row r="131" spans="1:35" ht="15.75">
      <c r="A131" s="3">
        <v>2003</v>
      </c>
      <c r="B131" s="8"/>
      <c r="C131" s="20" t="s">
        <v>88</v>
      </c>
      <c r="D131" s="18"/>
      <c r="E131" s="20" t="s">
        <v>89</v>
      </c>
      <c r="F131" s="18"/>
      <c r="G131" s="20" t="s">
        <v>90</v>
      </c>
      <c r="H131" s="18"/>
      <c r="I131" s="20" t="s">
        <v>91</v>
      </c>
      <c r="J131" s="18"/>
      <c r="K131" s="20" t="s">
        <v>92</v>
      </c>
      <c r="L131" s="18"/>
      <c r="M131" s="20" t="s">
        <v>93</v>
      </c>
      <c r="N131" s="18"/>
      <c r="O131" s="20" t="s">
        <v>94</v>
      </c>
      <c r="P131" s="18"/>
      <c r="Q131" s="20" t="s">
        <v>95</v>
      </c>
      <c r="R131" s="18"/>
      <c r="S131" s="20" t="s">
        <v>96</v>
      </c>
      <c r="T131" s="18"/>
      <c r="U131" s="20" t="s">
        <v>97</v>
      </c>
      <c r="V131" s="18"/>
      <c r="W131" s="20" t="s">
        <v>98</v>
      </c>
      <c r="X131" s="18"/>
      <c r="Y131" s="20" t="s">
        <v>99</v>
      </c>
      <c r="Z131" s="18"/>
      <c r="AA131" s="20" t="s">
        <v>100</v>
      </c>
      <c r="AB131" s="18"/>
      <c r="AC131" s="20" t="s">
        <v>101</v>
      </c>
      <c r="AD131" s="18"/>
      <c r="AE131" s="20" t="s">
        <v>102</v>
      </c>
      <c r="AF131" s="18"/>
      <c r="AG131" s="20" t="s">
        <v>103</v>
      </c>
      <c r="AH131" s="18"/>
      <c r="AI131" s="20" t="s">
        <v>104</v>
      </c>
    </row>
    <row r="132" spans="1:35" ht="15">
      <c r="A132" s="15" t="s">
        <v>17</v>
      </c>
      <c r="B132" s="8"/>
      <c r="C132" s="8">
        <v>46</v>
      </c>
      <c r="D132" s="8"/>
      <c r="E132" s="8">
        <v>50</v>
      </c>
      <c r="F132" s="8"/>
      <c r="G132" s="8">
        <v>65</v>
      </c>
      <c r="H132" s="8"/>
      <c r="I132" s="8">
        <f>SUM(C132:G132)</f>
        <v>161</v>
      </c>
      <c r="J132" s="8"/>
      <c r="K132" s="8">
        <v>100</v>
      </c>
      <c r="L132" s="8"/>
      <c r="M132" s="8">
        <v>79</v>
      </c>
      <c r="N132" s="8"/>
      <c r="O132" s="8">
        <v>86</v>
      </c>
      <c r="P132" s="8"/>
      <c r="Q132" s="8">
        <f>SUM(K132:O132)</f>
        <v>265</v>
      </c>
      <c r="R132" s="8"/>
      <c r="S132" s="8">
        <v>85</v>
      </c>
      <c r="T132" s="8"/>
      <c r="U132" s="8">
        <v>98</v>
      </c>
      <c r="V132" s="8"/>
      <c r="W132" s="8">
        <v>70</v>
      </c>
      <c r="X132" s="8"/>
      <c r="Y132" s="8">
        <f>SUM(S132:W132)</f>
        <v>253</v>
      </c>
      <c r="Z132" s="8"/>
      <c r="AA132" s="8">
        <v>82</v>
      </c>
      <c r="AB132" s="8"/>
      <c r="AC132" s="8">
        <v>76</v>
      </c>
      <c r="AD132" s="8"/>
      <c r="AE132" s="8">
        <v>54</v>
      </c>
      <c r="AF132" s="8"/>
      <c r="AG132" s="8">
        <f>SUM(AA132:AE132)</f>
        <v>212</v>
      </c>
      <c r="AH132" s="8"/>
      <c r="AI132" s="8">
        <f>I132+Q132+Y132+AG132</f>
        <v>891</v>
      </c>
    </row>
    <row r="133" spans="1:40" ht="15">
      <c r="A133" s="15" t="s">
        <v>18</v>
      </c>
      <c r="B133" s="8"/>
      <c r="C133" s="10">
        <v>4498740</v>
      </c>
      <c r="D133" s="10"/>
      <c r="E133" s="10">
        <v>5072300</v>
      </c>
      <c r="F133" s="10"/>
      <c r="G133" s="10">
        <v>6074251</v>
      </c>
      <c r="H133" s="10"/>
      <c r="I133" s="10">
        <f>SUM(C133:G133)</f>
        <v>15645291</v>
      </c>
      <c r="J133" s="10"/>
      <c r="K133" s="10">
        <v>9131200</v>
      </c>
      <c r="L133" s="10"/>
      <c r="M133" s="10">
        <v>7217305</v>
      </c>
      <c r="N133" s="10"/>
      <c r="O133" s="10">
        <v>9076500</v>
      </c>
      <c r="P133" s="10"/>
      <c r="Q133" s="10">
        <f>SUM(K133:O133)</f>
        <v>25425005</v>
      </c>
      <c r="R133" s="10"/>
      <c r="S133" s="10">
        <v>8343900</v>
      </c>
      <c r="T133" s="10"/>
      <c r="U133" s="10">
        <v>8531815</v>
      </c>
      <c r="V133" s="10"/>
      <c r="W133" s="10">
        <v>5782001</v>
      </c>
      <c r="X133" s="10"/>
      <c r="Y133" s="10">
        <f>SUM(S133:W133)</f>
        <v>22657716</v>
      </c>
      <c r="Z133" s="10"/>
      <c r="AA133" s="10">
        <v>7316681</v>
      </c>
      <c r="AB133" s="10"/>
      <c r="AC133" s="10">
        <v>7584800</v>
      </c>
      <c r="AD133" s="10"/>
      <c r="AE133" s="10">
        <v>5235980</v>
      </c>
      <c r="AF133" s="10"/>
      <c r="AG133" s="10">
        <f>SUM(AA133:AE133)</f>
        <v>20137461</v>
      </c>
      <c r="AH133" s="10"/>
      <c r="AI133" s="10">
        <f>I133+Q133+Y133+AG133</f>
        <v>83865473</v>
      </c>
      <c r="AJ133" s="9"/>
      <c r="AK133" s="9"/>
      <c r="AL133" s="9"/>
      <c r="AM133" s="9"/>
      <c r="AN133" s="9"/>
    </row>
    <row r="134" spans="1:35" ht="15">
      <c r="A134" s="15" t="s">
        <v>19</v>
      </c>
      <c r="B134" s="8"/>
      <c r="C134" s="10">
        <f>C133/C132</f>
        <v>97798.69565217392</v>
      </c>
      <c r="D134" s="10"/>
      <c r="E134" s="10">
        <f>E133/E132</f>
        <v>101446</v>
      </c>
      <c r="F134" s="10"/>
      <c r="G134" s="10">
        <f>G133/G132</f>
        <v>93450.01538461538</v>
      </c>
      <c r="H134" s="10"/>
      <c r="I134" s="10">
        <f>I133/I132</f>
        <v>97175.72049689441</v>
      </c>
      <c r="J134" s="10"/>
      <c r="K134" s="10">
        <f>K133/K132</f>
        <v>91312</v>
      </c>
      <c r="L134" s="10"/>
      <c r="M134" s="10">
        <f>M133/M132</f>
        <v>91358.29113924051</v>
      </c>
      <c r="N134" s="10"/>
      <c r="O134" s="10">
        <f>O133/O132</f>
        <v>105540.69767441861</v>
      </c>
      <c r="P134" s="10"/>
      <c r="Q134" s="10">
        <f>Q133/Q132</f>
        <v>95943.41509433962</v>
      </c>
      <c r="R134" s="10"/>
      <c r="S134" s="10">
        <f>S133/S132</f>
        <v>98163.5294117647</v>
      </c>
      <c r="T134" s="10"/>
      <c r="U134" s="10">
        <f>U133/U132</f>
        <v>87059.33673469388</v>
      </c>
      <c r="V134" s="10"/>
      <c r="W134" s="10">
        <f>W133/W132</f>
        <v>82600.0142857143</v>
      </c>
      <c r="X134" s="10"/>
      <c r="Y134" s="10">
        <f>Y133/Y132</f>
        <v>89556.18972332016</v>
      </c>
      <c r="Z134" s="10"/>
      <c r="AA134" s="10">
        <f>AA133/AA132</f>
        <v>89227.81707317074</v>
      </c>
      <c r="AB134" s="10"/>
      <c r="AC134" s="10">
        <f>AC133/AC132</f>
        <v>99800</v>
      </c>
      <c r="AD134" s="10"/>
      <c r="AE134" s="10">
        <f>AE133/AE132</f>
        <v>96962.5925925926</v>
      </c>
      <c r="AF134" s="10"/>
      <c r="AG134" s="10">
        <f>AG133/AG132</f>
        <v>94988.02358490566</v>
      </c>
      <c r="AH134" s="10"/>
      <c r="AI134" s="10">
        <f>AI133/AI132</f>
        <v>94125.10998877666</v>
      </c>
    </row>
    <row r="135" spans="1:35" ht="15">
      <c r="A135" s="15" t="s">
        <v>190</v>
      </c>
      <c r="B135" s="8"/>
      <c r="C135" s="10">
        <v>84250</v>
      </c>
      <c r="D135" s="8"/>
      <c r="E135" s="10">
        <v>81000</v>
      </c>
      <c r="F135" s="8"/>
      <c r="G135" s="10">
        <v>68500</v>
      </c>
      <c r="H135" s="8"/>
      <c r="I135" s="10">
        <v>77000</v>
      </c>
      <c r="J135" s="8"/>
      <c r="K135" s="10">
        <v>73750</v>
      </c>
      <c r="L135" s="8"/>
      <c r="M135" s="10">
        <v>76000</v>
      </c>
      <c r="N135" s="8"/>
      <c r="O135" s="10">
        <v>85950</v>
      </c>
      <c r="P135" s="8"/>
      <c r="Q135" s="10">
        <v>77500</v>
      </c>
      <c r="R135" s="8"/>
      <c r="S135" s="10">
        <v>72000</v>
      </c>
      <c r="T135" s="8"/>
      <c r="U135" s="10">
        <v>72000</v>
      </c>
      <c r="V135" s="8"/>
      <c r="W135" s="10">
        <v>71000</v>
      </c>
      <c r="X135" s="8"/>
      <c r="Y135" s="10">
        <v>72000</v>
      </c>
      <c r="Z135" s="8"/>
      <c r="AA135" s="10">
        <v>74450</v>
      </c>
      <c r="AB135" s="8"/>
      <c r="AC135" s="10">
        <v>81450</v>
      </c>
      <c r="AD135" s="8"/>
      <c r="AE135" s="10">
        <v>83000</v>
      </c>
      <c r="AF135" s="8"/>
      <c r="AG135" s="10">
        <v>80450</v>
      </c>
      <c r="AH135" s="8"/>
      <c r="AI135" s="10">
        <v>76000</v>
      </c>
    </row>
    <row r="136" spans="1:35" ht="15">
      <c r="A136" s="11" t="s">
        <v>281</v>
      </c>
      <c r="B136" s="8"/>
      <c r="C136" s="14">
        <v>124</v>
      </c>
      <c r="D136" s="14"/>
      <c r="E136" s="14">
        <v>129</v>
      </c>
      <c r="F136" s="14"/>
      <c r="G136" s="14">
        <v>135</v>
      </c>
      <c r="H136" s="14"/>
      <c r="I136" s="13">
        <v>130</v>
      </c>
      <c r="J136" s="14"/>
      <c r="K136" s="14">
        <v>128</v>
      </c>
      <c r="L136" s="14"/>
      <c r="M136" s="14">
        <v>124</v>
      </c>
      <c r="N136" s="14"/>
      <c r="O136" s="14">
        <v>130</v>
      </c>
      <c r="P136" s="14"/>
      <c r="Q136" s="13">
        <v>127</v>
      </c>
      <c r="R136" s="14"/>
      <c r="S136" s="14">
        <v>113</v>
      </c>
      <c r="T136" s="14"/>
      <c r="U136" s="14">
        <v>102</v>
      </c>
      <c r="V136" s="14"/>
      <c r="W136" s="14">
        <v>98</v>
      </c>
      <c r="X136" s="14"/>
      <c r="Y136" s="14">
        <v>105</v>
      </c>
      <c r="Z136" s="14"/>
      <c r="AA136" s="14">
        <v>116</v>
      </c>
      <c r="AB136" s="14"/>
      <c r="AC136" s="14">
        <v>124</v>
      </c>
      <c r="AD136" s="14"/>
      <c r="AE136" s="14">
        <v>114</v>
      </c>
      <c r="AF136" s="14"/>
      <c r="AG136" s="14">
        <v>118</v>
      </c>
      <c r="AH136" s="14"/>
      <c r="AI136" s="14">
        <v>119</v>
      </c>
    </row>
    <row r="137" spans="1:35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ht="15.75">
      <c r="A138" s="3">
        <v>2002</v>
      </c>
      <c r="B138" s="8"/>
      <c r="C138" s="20" t="s">
        <v>105</v>
      </c>
      <c r="D138" s="18"/>
      <c r="E138" s="20" t="s">
        <v>106</v>
      </c>
      <c r="F138" s="18"/>
      <c r="G138" s="20" t="s">
        <v>107</v>
      </c>
      <c r="H138" s="18"/>
      <c r="I138" s="20" t="s">
        <v>108</v>
      </c>
      <c r="J138" s="18"/>
      <c r="K138" s="20" t="s">
        <v>109</v>
      </c>
      <c r="L138" s="18"/>
      <c r="M138" s="20" t="s">
        <v>110</v>
      </c>
      <c r="N138" s="18"/>
      <c r="O138" s="20" t="s">
        <v>111</v>
      </c>
      <c r="P138" s="18"/>
      <c r="Q138" s="20" t="s">
        <v>112</v>
      </c>
      <c r="R138" s="18"/>
      <c r="S138" s="20" t="s">
        <v>113</v>
      </c>
      <c r="T138" s="18"/>
      <c r="U138" s="20" t="s">
        <v>114</v>
      </c>
      <c r="V138" s="18"/>
      <c r="W138" s="20" t="s">
        <v>115</v>
      </c>
      <c r="X138" s="18"/>
      <c r="Y138" s="20" t="s">
        <v>116</v>
      </c>
      <c r="Z138" s="18"/>
      <c r="AA138" s="20" t="s">
        <v>117</v>
      </c>
      <c r="AB138" s="18"/>
      <c r="AC138" s="20" t="s">
        <v>118</v>
      </c>
      <c r="AD138" s="18"/>
      <c r="AE138" s="20" t="s">
        <v>119</v>
      </c>
      <c r="AF138" s="18"/>
      <c r="AG138" s="20" t="s">
        <v>120</v>
      </c>
      <c r="AH138" s="18"/>
      <c r="AI138" s="20" t="s">
        <v>121</v>
      </c>
    </row>
    <row r="139" spans="1:35" ht="15">
      <c r="A139" s="15" t="s">
        <v>17</v>
      </c>
      <c r="B139" s="8"/>
      <c r="C139" s="8">
        <v>43</v>
      </c>
      <c r="D139" s="8"/>
      <c r="E139" s="8">
        <v>50</v>
      </c>
      <c r="F139" s="8"/>
      <c r="G139" s="8">
        <v>63</v>
      </c>
      <c r="H139" s="8"/>
      <c r="I139" s="8">
        <f>SUM(C139:G139)</f>
        <v>156</v>
      </c>
      <c r="J139" s="8"/>
      <c r="K139" s="8">
        <v>72</v>
      </c>
      <c r="L139" s="8"/>
      <c r="M139" s="8">
        <v>89</v>
      </c>
      <c r="N139" s="8"/>
      <c r="O139" s="8">
        <v>65</v>
      </c>
      <c r="P139" s="8"/>
      <c r="Q139" s="8">
        <f>SUM(K139:O139)</f>
        <v>226</v>
      </c>
      <c r="R139" s="8"/>
      <c r="S139" s="8">
        <v>69</v>
      </c>
      <c r="T139" s="8"/>
      <c r="U139" s="8">
        <v>82</v>
      </c>
      <c r="V139" s="8"/>
      <c r="W139" s="8">
        <v>71</v>
      </c>
      <c r="X139" s="8"/>
      <c r="Y139" s="8">
        <f>SUM(S139:W139)</f>
        <v>222</v>
      </c>
      <c r="Z139" s="8"/>
      <c r="AA139" s="8">
        <v>80</v>
      </c>
      <c r="AB139" s="8"/>
      <c r="AC139" s="8">
        <v>65</v>
      </c>
      <c r="AD139" s="8"/>
      <c r="AE139" s="8">
        <v>58</v>
      </c>
      <c r="AF139" s="8"/>
      <c r="AG139" s="8">
        <f>SUM(AA139:AE139)</f>
        <v>203</v>
      </c>
      <c r="AH139" s="8"/>
      <c r="AI139" s="8">
        <f>I139+Q139+Y139+AG139</f>
        <v>807</v>
      </c>
    </row>
    <row r="140" spans="1:42" ht="15">
      <c r="A140" s="15" t="s">
        <v>18</v>
      </c>
      <c r="B140" s="8"/>
      <c r="C140" s="10">
        <v>3645150</v>
      </c>
      <c r="D140" s="10"/>
      <c r="E140" s="10">
        <v>4492990</v>
      </c>
      <c r="F140" s="10"/>
      <c r="G140" s="10">
        <v>5426320</v>
      </c>
      <c r="H140" s="10"/>
      <c r="I140" s="10">
        <f>SUM(C140:G140)</f>
        <v>13564460</v>
      </c>
      <c r="J140" s="10"/>
      <c r="K140" s="10">
        <v>6872015</v>
      </c>
      <c r="L140" s="10"/>
      <c r="M140" s="10">
        <v>9126492</v>
      </c>
      <c r="N140" s="10"/>
      <c r="O140" s="10">
        <v>5208650</v>
      </c>
      <c r="P140" s="10"/>
      <c r="Q140" s="10">
        <f>SUM(K140:O140)</f>
        <v>21207157</v>
      </c>
      <c r="R140" s="10"/>
      <c r="S140" s="10">
        <v>6088315</v>
      </c>
      <c r="T140" s="10"/>
      <c r="U140" s="10">
        <v>7407213</v>
      </c>
      <c r="V140" s="10"/>
      <c r="W140" s="10">
        <v>6104564</v>
      </c>
      <c r="X140" s="10"/>
      <c r="Y140" s="10">
        <f>SUM(S140:W140)</f>
        <v>19600092</v>
      </c>
      <c r="Z140" s="10"/>
      <c r="AA140" s="10">
        <v>6873310</v>
      </c>
      <c r="AB140" s="10"/>
      <c r="AC140" s="10">
        <v>5229625</v>
      </c>
      <c r="AD140" s="10"/>
      <c r="AE140" s="10">
        <v>5394150</v>
      </c>
      <c r="AF140" s="10"/>
      <c r="AG140" s="10">
        <f>SUM(AA140:AE140)</f>
        <v>17497085</v>
      </c>
      <c r="AH140" s="10"/>
      <c r="AI140" s="10">
        <f>I140+Q140+Y140+AG140</f>
        <v>71868794</v>
      </c>
      <c r="AJ140" s="9"/>
      <c r="AK140" s="9"/>
      <c r="AL140" s="9"/>
      <c r="AM140" s="9"/>
      <c r="AN140" s="9"/>
      <c r="AO140" s="9"/>
      <c r="AP140" s="9"/>
    </row>
    <row r="141" spans="1:35" ht="15">
      <c r="A141" s="15" t="s">
        <v>19</v>
      </c>
      <c r="B141" s="8"/>
      <c r="C141" s="10">
        <f>C140/C139</f>
        <v>84770.93023255814</v>
      </c>
      <c r="D141" s="10"/>
      <c r="E141" s="10">
        <f>E140/E139</f>
        <v>89859.8</v>
      </c>
      <c r="F141" s="10"/>
      <c r="G141" s="10">
        <f>G140/G139</f>
        <v>86132.06349206349</v>
      </c>
      <c r="H141" s="10"/>
      <c r="I141" s="10">
        <f>I140/I139</f>
        <v>86951.66666666667</v>
      </c>
      <c r="J141" s="10"/>
      <c r="K141" s="10">
        <f>K140/K139</f>
        <v>95444.65277777778</v>
      </c>
      <c r="L141" s="10"/>
      <c r="M141" s="10">
        <f>M140/M139</f>
        <v>102544.85393258427</v>
      </c>
      <c r="N141" s="10"/>
      <c r="O141" s="10">
        <f>O140/O139</f>
        <v>80133.07692307692</v>
      </c>
      <c r="P141" s="10"/>
      <c r="Q141" s="10">
        <f>Q140/Q139</f>
        <v>93836.97787610619</v>
      </c>
      <c r="R141" s="10"/>
      <c r="S141" s="10">
        <f>S140/S139</f>
        <v>88236.44927536232</v>
      </c>
      <c r="T141" s="10"/>
      <c r="U141" s="10">
        <f>U140/U139</f>
        <v>90331.86585365854</v>
      </c>
      <c r="V141" s="10"/>
      <c r="W141" s="10">
        <f>W140/W139</f>
        <v>85979.77464788733</v>
      </c>
      <c r="X141" s="10"/>
      <c r="Y141" s="10">
        <f>Y140/Y139</f>
        <v>88288.7027027027</v>
      </c>
      <c r="Z141" s="10"/>
      <c r="AA141" s="10">
        <f>AA140/AA139</f>
        <v>85916.375</v>
      </c>
      <c r="AB141" s="10"/>
      <c r="AC141" s="10">
        <f>AC140/AC139</f>
        <v>80455.76923076923</v>
      </c>
      <c r="AD141" s="10"/>
      <c r="AE141" s="10">
        <f>AE140/AE139</f>
        <v>93002.58620689655</v>
      </c>
      <c r="AF141" s="10"/>
      <c r="AG141" s="10">
        <f>AG140/AG139</f>
        <v>86192.53694581281</v>
      </c>
      <c r="AH141" s="10"/>
      <c r="AI141" s="10">
        <f>AI140/AI139</f>
        <v>89056.74597273854</v>
      </c>
    </row>
    <row r="142" spans="1:35" ht="15">
      <c r="A142" s="15" t="s">
        <v>190</v>
      </c>
      <c r="B142" s="8"/>
      <c r="C142" s="10">
        <v>75000</v>
      </c>
      <c r="D142" s="8"/>
      <c r="E142" s="10">
        <v>78500</v>
      </c>
      <c r="F142" s="8"/>
      <c r="G142" s="10">
        <v>64000</v>
      </c>
      <c r="H142" s="8"/>
      <c r="I142" s="10">
        <v>68250</v>
      </c>
      <c r="J142" s="8"/>
      <c r="K142" s="10">
        <v>74000</v>
      </c>
      <c r="L142" s="8"/>
      <c r="M142" s="10">
        <v>78900</v>
      </c>
      <c r="N142" s="8"/>
      <c r="O142" s="10">
        <v>75000</v>
      </c>
      <c r="P142" s="8"/>
      <c r="Q142" s="10">
        <v>75500</v>
      </c>
      <c r="R142" s="8"/>
      <c r="S142" s="10">
        <v>71500</v>
      </c>
      <c r="T142" s="8"/>
      <c r="U142" s="10">
        <v>76000</v>
      </c>
      <c r="V142" s="8"/>
      <c r="W142" s="10">
        <v>68500</v>
      </c>
      <c r="X142" s="8"/>
      <c r="Y142" s="10">
        <v>70500</v>
      </c>
      <c r="Z142" s="8"/>
      <c r="AA142" s="10">
        <v>70000</v>
      </c>
      <c r="AB142" s="8"/>
      <c r="AC142" s="10">
        <v>69000</v>
      </c>
      <c r="AD142" s="8"/>
      <c r="AE142" s="10">
        <v>72375</v>
      </c>
      <c r="AF142" s="8"/>
      <c r="AG142" s="10">
        <v>70000</v>
      </c>
      <c r="AH142" s="8"/>
      <c r="AI142" s="10">
        <v>72000</v>
      </c>
    </row>
    <row r="143" spans="1:35" ht="15">
      <c r="A143" s="11" t="s">
        <v>281</v>
      </c>
      <c r="B143" s="8"/>
      <c r="C143" s="14">
        <v>98</v>
      </c>
      <c r="D143" s="14"/>
      <c r="E143" s="14">
        <v>136</v>
      </c>
      <c r="F143" s="14"/>
      <c r="G143" s="14">
        <v>142</v>
      </c>
      <c r="H143" s="14"/>
      <c r="I143" s="13">
        <v>128</v>
      </c>
      <c r="J143" s="14"/>
      <c r="K143" s="14">
        <v>112</v>
      </c>
      <c r="L143" s="14"/>
      <c r="M143" s="14">
        <v>110</v>
      </c>
      <c r="N143" s="14"/>
      <c r="O143" s="14">
        <v>91</v>
      </c>
      <c r="P143" s="14"/>
      <c r="Q143" s="13">
        <v>105</v>
      </c>
      <c r="R143" s="14"/>
      <c r="S143" s="14">
        <v>108</v>
      </c>
      <c r="T143" s="14"/>
      <c r="U143" s="14">
        <v>90</v>
      </c>
      <c r="V143" s="14"/>
      <c r="W143" s="14">
        <v>87</v>
      </c>
      <c r="X143" s="14"/>
      <c r="Y143" s="14">
        <v>95</v>
      </c>
      <c r="Z143" s="14"/>
      <c r="AA143" s="14">
        <v>118</v>
      </c>
      <c r="AB143" s="14"/>
      <c r="AC143" s="14">
        <v>106</v>
      </c>
      <c r="AD143" s="14"/>
      <c r="AE143" s="14">
        <v>80</v>
      </c>
      <c r="AF143" s="14"/>
      <c r="AG143" s="14">
        <v>104</v>
      </c>
      <c r="AH143" s="14"/>
      <c r="AI143" s="14">
        <v>106</v>
      </c>
    </row>
    <row r="144" spans="1:3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15.75">
      <c r="A145" s="3">
        <v>2001</v>
      </c>
      <c r="B145" s="8"/>
      <c r="C145" s="20" t="s">
        <v>122</v>
      </c>
      <c r="D145" s="18"/>
      <c r="E145" s="20" t="s">
        <v>123</v>
      </c>
      <c r="F145" s="18"/>
      <c r="G145" s="20" t="s">
        <v>124</v>
      </c>
      <c r="H145" s="18"/>
      <c r="I145" s="20" t="s">
        <v>125</v>
      </c>
      <c r="J145" s="18"/>
      <c r="K145" s="20" t="s">
        <v>126</v>
      </c>
      <c r="L145" s="18"/>
      <c r="M145" s="20" t="s">
        <v>127</v>
      </c>
      <c r="N145" s="18"/>
      <c r="O145" s="20" t="s">
        <v>128</v>
      </c>
      <c r="P145" s="18"/>
      <c r="Q145" s="20" t="s">
        <v>129</v>
      </c>
      <c r="R145" s="18"/>
      <c r="S145" s="20" t="s">
        <v>130</v>
      </c>
      <c r="T145" s="18"/>
      <c r="U145" s="20" t="s">
        <v>131</v>
      </c>
      <c r="V145" s="18"/>
      <c r="W145" s="20" t="s">
        <v>132</v>
      </c>
      <c r="X145" s="18"/>
      <c r="Y145" s="20" t="s">
        <v>133</v>
      </c>
      <c r="Z145" s="18"/>
      <c r="AA145" s="20" t="s">
        <v>134</v>
      </c>
      <c r="AB145" s="18"/>
      <c r="AC145" s="20" t="s">
        <v>135</v>
      </c>
      <c r="AD145" s="18"/>
      <c r="AE145" s="20" t="s">
        <v>136</v>
      </c>
      <c r="AF145" s="18"/>
      <c r="AG145" s="20" t="s">
        <v>137</v>
      </c>
      <c r="AH145" s="18"/>
      <c r="AI145" s="20" t="s">
        <v>138</v>
      </c>
    </row>
    <row r="146" spans="1:35" ht="15">
      <c r="A146" s="15" t="s">
        <v>17</v>
      </c>
      <c r="B146" s="8"/>
      <c r="C146" s="8">
        <v>36</v>
      </c>
      <c r="D146" s="8"/>
      <c r="E146" s="8">
        <v>36</v>
      </c>
      <c r="F146" s="8"/>
      <c r="G146" s="8">
        <v>68</v>
      </c>
      <c r="H146" s="8"/>
      <c r="I146" s="8">
        <f>SUM(C146:G146)</f>
        <v>140</v>
      </c>
      <c r="J146" s="8"/>
      <c r="K146" s="8">
        <v>82</v>
      </c>
      <c r="L146" s="8"/>
      <c r="M146" s="8">
        <v>77</v>
      </c>
      <c r="N146" s="8"/>
      <c r="O146" s="8">
        <v>79</v>
      </c>
      <c r="P146" s="8"/>
      <c r="Q146" s="8">
        <f>SUM(K146:O146)</f>
        <v>238</v>
      </c>
      <c r="R146" s="8"/>
      <c r="S146" s="8">
        <v>98</v>
      </c>
      <c r="T146" s="8"/>
      <c r="U146" s="8">
        <v>65</v>
      </c>
      <c r="V146" s="8"/>
      <c r="W146" s="8">
        <v>59</v>
      </c>
      <c r="X146" s="8"/>
      <c r="Y146" s="8">
        <f>SUM(S146:W146)</f>
        <v>222</v>
      </c>
      <c r="Z146" s="8"/>
      <c r="AA146" s="8">
        <v>79</v>
      </c>
      <c r="AB146" s="8"/>
      <c r="AC146" s="8">
        <v>66</v>
      </c>
      <c r="AD146" s="8"/>
      <c r="AE146" s="8">
        <v>52</v>
      </c>
      <c r="AF146" s="8"/>
      <c r="AG146" s="8">
        <f>SUM(AA146:AE146)</f>
        <v>197</v>
      </c>
      <c r="AH146" s="8"/>
      <c r="AI146" s="8">
        <f>I146+Q146+Y146+AG146</f>
        <v>797</v>
      </c>
    </row>
    <row r="147" spans="1:35" ht="15">
      <c r="A147" s="15" t="s">
        <v>18</v>
      </c>
      <c r="B147" s="8"/>
      <c r="C147" s="10">
        <v>3115050</v>
      </c>
      <c r="D147" s="10"/>
      <c r="E147" s="10">
        <v>3279700</v>
      </c>
      <c r="F147" s="10"/>
      <c r="G147" s="10">
        <v>5613700</v>
      </c>
      <c r="H147" s="10"/>
      <c r="I147" s="10">
        <f>SUM(C147:G147)</f>
        <v>12008450</v>
      </c>
      <c r="J147" s="10"/>
      <c r="K147" s="10">
        <v>5287400</v>
      </c>
      <c r="L147" s="10"/>
      <c r="M147" s="10">
        <v>6261950</v>
      </c>
      <c r="N147" s="10"/>
      <c r="O147" s="10">
        <v>7877090</v>
      </c>
      <c r="P147" s="10"/>
      <c r="Q147" s="10">
        <f>SUM(K147:O147)</f>
        <v>19426440</v>
      </c>
      <c r="R147" s="10"/>
      <c r="S147" s="10">
        <v>9542885</v>
      </c>
      <c r="T147" s="10"/>
      <c r="U147" s="10">
        <v>6075913</v>
      </c>
      <c r="V147" s="10"/>
      <c r="W147" s="10">
        <v>5845500</v>
      </c>
      <c r="X147" s="10"/>
      <c r="Y147" s="10">
        <f>SUM(S147:W147)</f>
        <v>21464298</v>
      </c>
      <c r="Z147" s="10"/>
      <c r="AA147" s="10">
        <v>8343200</v>
      </c>
      <c r="AB147" s="10"/>
      <c r="AC147" s="10">
        <v>6065650</v>
      </c>
      <c r="AD147" s="10"/>
      <c r="AE147" s="10">
        <v>5879504</v>
      </c>
      <c r="AF147" s="10"/>
      <c r="AG147" s="10">
        <f>SUM(AA147:AE147)</f>
        <v>20288354</v>
      </c>
      <c r="AH147" s="10"/>
      <c r="AI147" s="10">
        <f>I147+Q147+Y147+AG147</f>
        <v>73187542</v>
      </c>
    </row>
    <row r="148" spans="1:35" ht="15">
      <c r="A148" s="15" t="s">
        <v>19</v>
      </c>
      <c r="B148" s="8"/>
      <c r="C148" s="10">
        <f>C147/C146</f>
        <v>86529.16666666667</v>
      </c>
      <c r="D148" s="10"/>
      <c r="E148" s="10">
        <f>E147/E146</f>
        <v>91102.77777777778</v>
      </c>
      <c r="F148" s="10"/>
      <c r="G148" s="10">
        <f>G147/G146</f>
        <v>82554.41176470589</v>
      </c>
      <c r="H148" s="10"/>
      <c r="I148" s="10">
        <f>I147/I146</f>
        <v>85774.64285714286</v>
      </c>
      <c r="J148" s="10"/>
      <c r="K148" s="10">
        <f>K147/K146</f>
        <v>64480.48780487805</v>
      </c>
      <c r="L148" s="10"/>
      <c r="M148" s="10">
        <f>M147/M146</f>
        <v>81324.02597402598</v>
      </c>
      <c r="N148" s="10"/>
      <c r="O148" s="10">
        <f>O147/O146</f>
        <v>99710</v>
      </c>
      <c r="P148" s="10"/>
      <c r="Q148" s="10">
        <f>Q147/Q146</f>
        <v>81623.6974789916</v>
      </c>
      <c r="R148" s="10"/>
      <c r="S148" s="10">
        <f>S147/S146</f>
        <v>97376.37755102041</v>
      </c>
      <c r="T148" s="10"/>
      <c r="U148" s="10">
        <f>U147/U146</f>
        <v>93475.58461538462</v>
      </c>
      <c r="V148" s="10"/>
      <c r="W148" s="10">
        <f>W147/W146</f>
        <v>99076.27118644067</v>
      </c>
      <c r="X148" s="10"/>
      <c r="Y148" s="10">
        <f>Y147/Y146</f>
        <v>96686.02702702703</v>
      </c>
      <c r="Z148" s="10"/>
      <c r="AA148" s="10">
        <f>AA147/AA146</f>
        <v>105610.12658227848</v>
      </c>
      <c r="AB148" s="10"/>
      <c r="AC148" s="10">
        <f>AC147/AC146</f>
        <v>91903.78787878787</v>
      </c>
      <c r="AD148" s="10"/>
      <c r="AE148" s="10">
        <f>AE147/AE146</f>
        <v>113067.38461538461</v>
      </c>
      <c r="AF148" s="10"/>
      <c r="AG148" s="10">
        <f>AG147/AG146</f>
        <v>102986.56852791877</v>
      </c>
      <c r="AH148" s="10"/>
      <c r="AI148" s="10">
        <f>AI147/AI146</f>
        <v>91828.78544542033</v>
      </c>
    </row>
    <row r="149" spans="1:35" ht="15">
      <c r="A149" s="15" t="s">
        <v>190</v>
      </c>
      <c r="B149" s="8"/>
      <c r="C149" s="10">
        <v>78000</v>
      </c>
      <c r="D149" s="8"/>
      <c r="E149" s="10">
        <v>83500</v>
      </c>
      <c r="F149" s="8"/>
      <c r="G149" s="10">
        <v>64250</v>
      </c>
      <c r="H149" s="8"/>
      <c r="I149" s="10">
        <v>72950</v>
      </c>
      <c r="J149" s="8"/>
      <c r="K149" s="10">
        <v>56500</v>
      </c>
      <c r="L149" s="8"/>
      <c r="M149" s="10">
        <v>68250</v>
      </c>
      <c r="N149" s="8"/>
      <c r="O149" s="10">
        <v>80000</v>
      </c>
      <c r="P149" s="8"/>
      <c r="Q149" s="10">
        <v>69450</v>
      </c>
      <c r="R149" s="8"/>
      <c r="S149" s="10">
        <v>81000</v>
      </c>
      <c r="T149" s="8"/>
      <c r="U149" s="10">
        <v>78500</v>
      </c>
      <c r="V149" s="8"/>
      <c r="W149" s="10">
        <v>78500</v>
      </c>
      <c r="X149" s="8"/>
      <c r="Y149" s="10">
        <v>79000</v>
      </c>
      <c r="Z149" s="8"/>
      <c r="AA149" s="10">
        <v>85900</v>
      </c>
      <c r="AB149" s="8"/>
      <c r="AC149" s="10">
        <v>75000</v>
      </c>
      <c r="AD149" s="8"/>
      <c r="AE149" s="10">
        <v>88250</v>
      </c>
      <c r="AF149" s="8"/>
      <c r="AG149" s="10">
        <v>81000</v>
      </c>
      <c r="AH149" s="8"/>
      <c r="AI149" s="10">
        <v>75000</v>
      </c>
    </row>
    <row r="150" spans="1:35" ht="15">
      <c r="A150" s="11" t="s">
        <v>281</v>
      </c>
      <c r="B150" s="8"/>
      <c r="C150" s="14">
        <v>133</v>
      </c>
      <c r="D150" s="14"/>
      <c r="E150" s="14">
        <v>119</v>
      </c>
      <c r="F150" s="14"/>
      <c r="G150" s="14">
        <v>146</v>
      </c>
      <c r="H150" s="14"/>
      <c r="I150" s="13">
        <v>136</v>
      </c>
      <c r="J150" s="14"/>
      <c r="K150" s="14">
        <v>127</v>
      </c>
      <c r="L150" s="14"/>
      <c r="M150" s="14">
        <v>120</v>
      </c>
      <c r="N150" s="14"/>
      <c r="O150" s="14">
        <v>108</v>
      </c>
      <c r="P150" s="14"/>
      <c r="Q150" s="13">
        <v>118</v>
      </c>
      <c r="R150" s="14"/>
      <c r="S150" s="14">
        <v>120</v>
      </c>
      <c r="T150" s="14"/>
      <c r="U150" s="14">
        <v>101</v>
      </c>
      <c r="V150" s="14"/>
      <c r="W150" s="14">
        <v>119</v>
      </c>
      <c r="X150" s="14"/>
      <c r="Y150" s="14">
        <v>114</v>
      </c>
      <c r="Z150" s="14"/>
      <c r="AA150" s="14">
        <v>99</v>
      </c>
      <c r="AB150" s="14"/>
      <c r="AC150" s="14">
        <v>114</v>
      </c>
      <c r="AD150" s="14"/>
      <c r="AE150" s="14">
        <v>122</v>
      </c>
      <c r="AF150" s="14"/>
      <c r="AG150" s="14">
        <v>110</v>
      </c>
      <c r="AH150" s="14"/>
      <c r="AI150" s="14">
        <v>118</v>
      </c>
    </row>
    <row r="151" spans="1:3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ht="15.75">
      <c r="A152" s="3">
        <v>2000</v>
      </c>
      <c r="B152" s="8"/>
      <c r="C152" s="20" t="s">
        <v>139</v>
      </c>
      <c r="D152" s="18"/>
      <c r="E152" s="20" t="s">
        <v>140</v>
      </c>
      <c r="F152" s="18"/>
      <c r="G152" s="20" t="s">
        <v>141</v>
      </c>
      <c r="H152" s="18"/>
      <c r="I152" s="20" t="s">
        <v>142</v>
      </c>
      <c r="J152" s="18"/>
      <c r="K152" s="20" t="s">
        <v>143</v>
      </c>
      <c r="L152" s="18"/>
      <c r="M152" s="20" t="s">
        <v>144</v>
      </c>
      <c r="N152" s="18"/>
      <c r="O152" s="20" t="s">
        <v>145</v>
      </c>
      <c r="P152" s="18"/>
      <c r="Q152" s="20" t="s">
        <v>146</v>
      </c>
      <c r="R152" s="18"/>
      <c r="S152" s="20" t="s">
        <v>147</v>
      </c>
      <c r="T152" s="18"/>
      <c r="U152" s="20" t="s">
        <v>148</v>
      </c>
      <c r="V152" s="18"/>
      <c r="W152" s="20" t="s">
        <v>149</v>
      </c>
      <c r="X152" s="18"/>
      <c r="Y152" s="20" t="s">
        <v>150</v>
      </c>
      <c r="Z152" s="18"/>
      <c r="AA152" s="20" t="s">
        <v>151</v>
      </c>
      <c r="AB152" s="18"/>
      <c r="AC152" s="20" t="s">
        <v>152</v>
      </c>
      <c r="AD152" s="18"/>
      <c r="AE152" s="20" t="s">
        <v>153</v>
      </c>
      <c r="AF152" s="18"/>
      <c r="AG152" s="20" t="s">
        <v>154</v>
      </c>
      <c r="AH152" s="18"/>
      <c r="AI152" s="20" t="s">
        <v>155</v>
      </c>
    </row>
    <row r="153" spans="1:35" ht="15">
      <c r="A153" s="15" t="s">
        <v>17</v>
      </c>
      <c r="B153" s="8"/>
      <c r="C153" s="8">
        <v>36</v>
      </c>
      <c r="D153" s="8"/>
      <c r="E153" s="8">
        <v>33</v>
      </c>
      <c r="F153" s="8"/>
      <c r="G153" s="8">
        <v>87</v>
      </c>
      <c r="H153" s="8"/>
      <c r="I153" s="8">
        <f>SUM(C153:G153)</f>
        <v>156</v>
      </c>
      <c r="J153" s="8"/>
      <c r="K153" s="8">
        <v>62</v>
      </c>
      <c r="L153" s="8"/>
      <c r="M153" s="8">
        <v>77</v>
      </c>
      <c r="N153" s="8"/>
      <c r="O153" s="8">
        <v>75</v>
      </c>
      <c r="P153" s="8"/>
      <c r="Q153" s="8">
        <f>SUM(K153:O153)</f>
        <v>214</v>
      </c>
      <c r="R153" s="8"/>
      <c r="S153" s="8">
        <v>58</v>
      </c>
      <c r="T153" s="8"/>
      <c r="U153" s="8">
        <v>76</v>
      </c>
      <c r="V153" s="8"/>
      <c r="W153" s="8">
        <v>58</v>
      </c>
      <c r="X153" s="8"/>
      <c r="Y153" s="8">
        <f>SUM(S153:W153)</f>
        <v>192</v>
      </c>
      <c r="Z153" s="8"/>
      <c r="AA153" s="8">
        <v>48</v>
      </c>
      <c r="AB153" s="8"/>
      <c r="AC153" s="8">
        <v>64</v>
      </c>
      <c r="AD153" s="8"/>
      <c r="AE153" s="8">
        <v>53</v>
      </c>
      <c r="AF153" s="8"/>
      <c r="AG153" s="8">
        <f>SUM(AA153:AE153)</f>
        <v>165</v>
      </c>
      <c r="AH153" s="8"/>
      <c r="AI153" s="8">
        <f>I153+Q153+Y153+AG153</f>
        <v>727</v>
      </c>
    </row>
    <row r="154" spans="1:35" ht="15">
      <c r="A154" s="15" t="s">
        <v>18</v>
      </c>
      <c r="B154" s="8"/>
      <c r="C154" s="10">
        <v>3085750</v>
      </c>
      <c r="D154" s="10"/>
      <c r="E154" s="10">
        <v>2720180</v>
      </c>
      <c r="F154" s="10"/>
      <c r="G154" s="10">
        <v>7412756</v>
      </c>
      <c r="H154" s="10"/>
      <c r="I154" s="10">
        <f>SUM(C154:G154)</f>
        <v>13218686</v>
      </c>
      <c r="J154" s="10"/>
      <c r="K154" s="10">
        <v>4992640</v>
      </c>
      <c r="L154" s="10"/>
      <c r="M154" s="10">
        <v>6922600</v>
      </c>
      <c r="N154" s="10"/>
      <c r="O154" s="10">
        <v>6353900</v>
      </c>
      <c r="P154" s="10"/>
      <c r="Q154" s="10">
        <f>SUM(K154:O154)</f>
        <v>18269140</v>
      </c>
      <c r="R154" s="10"/>
      <c r="S154" s="10">
        <v>4870650</v>
      </c>
      <c r="T154" s="10"/>
      <c r="U154" s="10">
        <v>6213100</v>
      </c>
      <c r="V154" s="10"/>
      <c r="W154" s="10">
        <v>4572850</v>
      </c>
      <c r="X154" s="10"/>
      <c r="Y154" s="10">
        <f>SUM(S154:W154)</f>
        <v>15656600</v>
      </c>
      <c r="Z154" s="10"/>
      <c r="AA154" s="10">
        <v>4295950</v>
      </c>
      <c r="AB154" s="10"/>
      <c r="AC154" s="10">
        <v>5227270</v>
      </c>
      <c r="AD154" s="10"/>
      <c r="AE154" s="10">
        <v>3566250</v>
      </c>
      <c r="AF154" s="10"/>
      <c r="AG154" s="10">
        <f>SUM(AA154:AE154)</f>
        <v>13089470</v>
      </c>
      <c r="AH154" s="10"/>
      <c r="AI154" s="10">
        <f>I154+Q154+Y154+AG154</f>
        <v>60233896</v>
      </c>
    </row>
    <row r="155" spans="1:35" ht="15">
      <c r="A155" s="15" t="s">
        <v>19</v>
      </c>
      <c r="B155" s="8"/>
      <c r="C155" s="10">
        <f>C154/C153</f>
        <v>85715.27777777778</v>
      </c>
      <c r="D155" s="10"/>
      <c r="E155" s="10">
        <f>E154/E153</f>
        <v>82429.69696969698</v>
      </c>
      <c r="F155" s="10"/>
      <c r="G155" s="10">
        <f>G154/G153</f>
        <v>85204.091954023</v>
      </c>
      <c r="H155" s="10"/>
      <c r="I155" s="10">
        <f>I154/I153</f>
        <v>84735.16666666667</v>
      </c>
      <c r="J155" s="10"/>
      <c r="K155" s="10">
        <f>K154/K153</f>
        <v>80526.45161290323</v>
      </c>
      <c r="L155" s="10"/>
      <c r="M155" s="10">
        <f>M154/M153</f>
        <v>89903.8961038961</v>
      </c>
      <c r="N155" s="10"/>
      <c r="O155" s="10">
        <f>O154/O153</f>
        <v>84718.66666666667</v>
      </c>
      <c r="P155" s="10"/>
      <c r="Q155" s="10">
        <f>Q154/Q153</f>
        <v>85369.81308411215</v>
      </c>
      <c r="R155" s="10"/>
      <c r="S155" s="10">
        <f>S154/S153</f>
        <v>83976.72413793103</v>
      </c>
      <c r="T155" s="10"/>
      <c r="U155" s="10">
        <f>U154/U153</f>
        <v>81751.31578947368</v>
      </c>
      <c r="V155" s="10"/>
      <c r="W155" s="10">
        <f>W154/W153</f>
        <v>78842.24137931035</v>
      </c>
      <c r="X155" s="10"/>
      <c r="Y155" s="10">
        <f>Y154/Y153</f>
        <v>81544.79166666667</v>
      </c>
      <c r="Z155" s="10"/>
      <c r="AA155" s="10">
        <f>AA154/AA153</f>
        <v>89498.95833333333</v>
      </c>
      <c r="AB155" s="10"/>
      <c r="AC155" s="10">
        <f>AC154/AC153</f>
        <v>81676.09375</v>
      </c>
      <c r="AD155" s="10"/>
      <c r="AE155" s="10">
        <f>AE154/AE153</f>
        <v>67287.7358490566</v>
      </c>
      <c r="AF155" s="10"/>
      <c r="AG155" s="10">
        <f>AG154/AG153</f>
        <v>79330.12121212122</v>
      </c>
      <c r="AH155" s="10"/>
      <c r="AI155" s="10">
        <f>AI154/AI153</f>
        <v>82852.67675378267</v>
      </c>
    </row>
    <row r="156" spans="1:35" ht="15">
      <c r="A156" s="15" t="s">
        <v>190</v>
      </c>
      <c r="B156" s="8"/>
      <c r="C156" s="10">
        <v>67500</v>
      </c>
      <c r="D156" s="8"/>
      <c r="E156" s="10">
        <v>78000</v>
      </c>
      <c r="F156" s="8"/>
      <c r="G156" s="10">
        <v>66500</v>
      </c>
      <c r="H156" s="8"/>
      <c r="I156" s="10">
        <v>68000</v>
      </c>
      <c r="J156" s="8"/>
      <c r="K156" s="10">
        <v>62500</v>
      </c>
      <c r="L156" s="8"/>
      <c r="M156" s="10">
        <v>73000</v>
      </c>
      <c r="N156" s="8"/>
      <c r="O156" s="10">
        <v>67500</v>
      </c>
      <c r="P156" s="8"/>
      <c r="Q156" s="10">
        <v>66700</v>
      </c>
      <c r="R156" s="8"/>
      <c r="S156" s="10">
        <v>75000</v>
      </c>
      <c r="T156" s="8"/>
      <c r="U156" s="10">
        <v>64000</v>
      </c>
      <c r="V156" s="8"/>
      <c r="W156" s="10">
        <v>64250</v>
      </c>
      <c r="X156" s="8"/>
      <c r="Y156" s="10">
        <v>67500</v>
      </c>
      <c r="Z156" s="8"/>
      <c r="AA156" s="10">
        <v>75500</v>
      </c>
      <c r="AB156" s="8"/>
      <c r="AC156" s="10">
        <v>65500</v>
      </c>
      <c r="AD156" s="8"/>
      <c r="AE156" s="10">
        <v>51000</v>
      </c>
      <c r="AF156" s="8"/>
      <c r="AG156" s="10">
        <v>67000</v>
      </c>
      <c r="AH156" s="8"/>
      <c r="AI156" s="10">
        <v>67000</v>
      </c>
    </row>
    <row r="157" spans="1:35" ht="15">
      <c r="A157" s="11" t="s">
        <v>281</v>
      </c>
      <c r="B157" s="8"/>
      <c r="C157" s="14">
        <v>128</v>
      </c>
      <c r="D157" s="14"/>
      <c r="E157" s="14">
        <v>136</v>
      </c>
      <c r="F157" s="14"/>
      <c r="G157" s="14">
        <v>137</v>
      </c>
      <c r="H157" s="14"/>
      <c r="I157" s="13">
        <v>135</v>
      </c>
      <c r="J157" s="14"/>
      <c r="K157" s="14">
        <v>154</v>
      </c>
      <c r="L157" s="14"/>
      <c r="M157" s="14">
        <v>113</v>
      </c>
      <c r="N157" s="14"/>
      <c r="O157" s="14">
        <v>103</v>
      </c>
      <c r="P157" s="14"/>
      <c r="Q157" s="13">
        <v>121</v>
      </c>
      <c r="R157" s="14"/>
      <c r="S157" s="14">
        <v>133</v>
      </c>
      <c r="T157" s="14"/>
      <c r="U157" s="14">
        <v>103</v>
      </c>
      <c r="V157" s="14"/>
      <c r="W157" s="14">
        <v>110</v>
      </c>
      <c r="X157" s="14"/>
      <c r="Y157" s="14">
        <v>114</v>
      </c>
      <c r="Z157" s="14"/>
      <c r="AA157" s="14">
        <v>104</v>
      </c>
      <c r="AB157" s="14"/>
      <c r="AC157" s="14">
        <v>123</v>
      </c>
      <c r="AD157" s="14"/>
      <c r="AE157" s="14">
        <v>106</v>
      </c>
      <c r="AF157" s="14"/>
      <c r="AG157" s="14">
        <v>112</v>
      </c>
      <c r="AH157" s="14"/>
      <c r="AI157" s="14">
        <v>120</v>
      </c>
    </row>
    <row r="158" spans="1:35" ht="15">
      <c r="A158" s="15"/>
      <c r="B158" s="8"/>
      <c r="C158" s="14"/>
      <c r="D158" s="14"/>
      <c r="E158" s="14"/>
      <c r="F158" s="14"/>
      <c r="G158" s="14"/>
      <c r="H158" s="14"/>
      <c r="I158" s="13"/>
      <c r="J158" s="14"/>
      <c r="K158" s="14"/>
      <c r="L158" s="14"/>
      <c r="M158" s="14"/>
      <c r="N158" s="14"/>
      <c r="O158" s="14"/>
      <c r="P158" s="14"/>
      <c r="Q158" s="13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ht="15">
      <c r="A160" s="25" t="s">
        <v>384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2" ht="15">
      <c r="A162" s="23" t="s">
        <v>279</v>
      </c>
    </row>
    <row r="163" ht="15">
      <c r="A163" s="23" t="s">
        <v>280</v>
      </c>
    </row>
    <row r="165" ht="15">
      <c r="A165" s="24"/>
    </row>
    <row r="166" ht="15">
      <c r="A166" s="24"/>
    </row>
  </sheetData>
  <sheetProtection/>
  <printOptions/>
  <pageMargins left="0.2" right="0.2" top="0.167" bottom="0.167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Joni</cp:lastModifiedBy>
  <cp:lastPrinted>2020-10-07T14:41:07Z</cp:lastPrinted>
  <dcterms:created xsi:type="dcterms:W3CDTF">2008-07-28T15:58:32Z</dcterms:created>
  <dcterms:modified xsi:type="dcterms:W3CDTF">2021-07-06T14:14:43Z</dcterms:modified>
  <cp:category/>
  <cp:version/>
  <cp:contentType/>
  <cp:contentStatus/>
</cp:coreProperties>
</file>